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sharedStrings.xml><?xml version="1.0" encoding="utf-8"?>
<sst xmlns="http://schemas.openxmlformats.org/spreadsheetml/2006/main" count="1281" uniqueCount="768">
  <si>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</si>
  <si>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</si>
  <si>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</si>
  <si>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</si>
  <si>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</si>
  <si>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</si>
  <si>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</si>
  <si>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</si>
  <si>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</si>
  <si>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</si>
  <si>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</si>
  <si>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</si>
  <si>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</si>
  <si>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</si>
  <si>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</si>
  <si>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</si>
  <si>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</si>
  <si>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</si>
  <si>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</si>
  <si>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</si>
  <si>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</si>
  <si>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</si>
  <si>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</si>
  <si>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</si>
  <si>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</si>
  <si>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</si>
  <si>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</si>
  <si>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</si>
  <si>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</si>
  <si>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</si>
  <si>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</si>
  <si>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</si>
  <si>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</si>
  <si>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</si>
  <si>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</si>
  <si>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</si>
  <si>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</si>
  <si>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</si>
  <si>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</si>
  <si>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</si>
  <si>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</si>
  <si>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</si>
  <si>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</si>
  <si>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</si>
  <si>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</si>
  <si>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</si>
  <si>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</si>
  <si>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</si>
  <si>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</si>
  <si>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</si>
  <si>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</si>
  <si>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</si>
  <si>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</si>
  <si>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</si>
  <si>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</si>
  <si>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</si>
  <si>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</si>
  <si>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</si>
  <si>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</si>
  <si>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</si>
  <si>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</si>
  <si>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</si>
  <si>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</si>
  <si>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</si>
  <si>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</si>
  <si>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</si>
  <si>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</si>
  <si>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</si>
  <si>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</si>
  <si>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</si>
  <si>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</si>
  <si>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</si>
  <si>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</si>
  <si>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</si>
  <si>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</si>
  <si>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</si>
  <si>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</si>
  <si>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</si>
  <si>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</si>
  <si>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</si>
  <si>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</si>
  <si>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</si>
  <si>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</si>
  <si>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</si>
  <si>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</si>
  <si>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</si>
  <si>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</si>
  <si>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</si>
  <si>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</si>
  <si>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</si>
  <si>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</si>
  <si>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</si>
  <si>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</si>
  <si>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</si>
  <si>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</si>
  <si>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</si>
  <si>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</si>
  <si>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</si>
  <si>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</si>
  <si>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</si>
  <si>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</si>
  <si>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</si>
  <si>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</si>
  <si>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</si>
  <si>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</si>
  <si>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</si>
  <si>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</si>
  <si>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</si>
  <si>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</si>
  <si>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</si>
  <si>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</si>
  <si>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</si>
  <si>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</si>
  <si>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</si>
  <si>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</si>
  <si>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</si>
  <si>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</si>
  <si>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</si>
  <si>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</si>
  <si>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</si>
  <si>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</si>
  <si>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</si>
  <si>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</si>
  <si>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</si>
  <si>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</si>
  <si>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</si>
  <si>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</si>
  <si>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</si>
  <si>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</si>
  <si>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</si>
  <si>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</si>
  <si>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</si>
  <si>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</si>
  <si>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</si>
  <si>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</si>
  <si>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</si>
  <si>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</si>
  <si>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</si>
  <si>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</si>
  <si>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</si>
  <si>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</si>
  <si>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</si>
  <si>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</si>
  <si>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</si>
  <si>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</si>
  <si>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</si>
  <si>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</si>
  <si>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</si>
  <si>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</si>
  <si>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</si>
  <si>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</si>
  <si>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</si>
  <si>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</si>
  <si>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</si>
  <si>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</si>
  <si>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</si>
  <si>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</si>
  <si>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</si>
  <si>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</si>
  <si>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</si>
  <si>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</si>
  <si>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</si>
  <si>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</si>
  <si>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</si>
  <si>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</si>
  <si>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</si>
  <si>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</si>
  <si>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</si>
  <si>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</si>
  <si>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</si>
  <si>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</si>
  <si>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</si>
  <si>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</si>
  <si>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</si>
  <si>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</si>
  <si>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</si>
  <si>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</si>
  <si>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</si>
  <si>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</si>
  <si>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</si>
  <si>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</si>
  <si>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</si>
  <si>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</si>
  <si>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</si>
  <si>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</si>
  <si>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</si>
  <si>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</si>
  <si>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</si>
  <si>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</si>
  <si>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</si>
  <si>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</si>
  <si>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</si>
  <si>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</si>
  <si>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</si>
  <si>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</si>
  <si>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</si>
  <si>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</si>
  <si>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</si>
  <si>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</si>
  <si>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</si>
  <si>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</si>
  <si>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</si>
  <si>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</si>
  <si>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</si>
  <si>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</si>
  <si>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</si>
  <si>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</si>
  <si>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</si>
  <si>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</si>
  <si>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</si>
  <si>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</si>
  <si>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</si>
  <si>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</si>
  <si>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</si>
  <si>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</si>
  <si>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</si>
  <si>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</si>
  <si>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</si>
  <si>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</si>
  <si>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</si>
  <si>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</si>
  <si>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</si>
  <si>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</si>
  <si>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</si>
  <si>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</si>
  <si>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</si>
  <si>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</si>
  <si>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</si>
  <si>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</si>
  <si>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</si>
  <si>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</si>
  <si>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</si>
  <si>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</si>
  <si>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</si>
  <si>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</si>
  <si>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</si>
  <si>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</si>
  <si>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</si>
  <si>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</si>
  <si>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</si>
  <si>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</si>
  <si>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</si>
  <si>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</si>
  <si>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</si>
  <si>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</si>
  <si>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</si>
  <si>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</si>
  <si>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</si>
  <si>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</si>
  <si>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</si>
  <si>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</si>
  <si>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</si>
  <si>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</si>
  <si>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</si>
  <si>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</si>
  <si>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</si>
  <si>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</si>
  <si>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</si>
  <si>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</si>
  <si>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</si>
  <si>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</si>
  <si>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</si>
  <si>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</si>
  <si>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</si>
  <si>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</si>
  <si>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</si>
  <si>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</si>
  <si>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</si>
  <si>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</si>
  <si>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</si>
  <si>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</si>
  <si>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</si>
  <si>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</si>
  <si>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</si>
  <si>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</si>
  <si>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</si>
  <si>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</si>
  <si>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</si>
  <si>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</si>
  <si>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</si>
  <si>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</si>
  <si>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</si>
  <si>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</si>
  <si>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</si>
  <si>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</si>
  <si>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</si>
  <si>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</si>
  <si>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</si>
  <si>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</si>
  <si>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</si>
  <si>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</si>
  <si>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</si>
  <si>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</si>
  <si>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</si>
  <si>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</si>
  <si>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</si>
  <si>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</si>
  <si>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</si>
  <si>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</si>
  <si>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</si>
  <si>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</si>
  <si>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</si>
  <si>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</si>
  <si>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</si>
  <si>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</si>
  <si>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</si>
  <si>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</si>
  <si>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</si>
  <si>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</si>
  <si>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</si>
  <si>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</si>
  <si>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</si>
  <si>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</si>
  <si>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</si>
  <si>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</si>
  <si>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</si>
  <si>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</si>
  <si>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</si>
  <si>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</si>
  <si>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</si>
  <si>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</si>
  <si>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</si>
  <si>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</si>
  <si>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</si>
  <si>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</si>
  <si>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</si>
  <si>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</si>
  <si>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</si>
  <si>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</si>
  <si>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</si>
  <si>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</si>
  <si>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</si>
  <si>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</si>
  <si>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</si>
  <si>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</si>
  <si>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</si>
  <si>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</si>
  <si>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</si>
  <si>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</si>
  <si>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</si>
  <si>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</si>
  <si>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</si>
  <si>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</si>
  <si>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</si>
  <si>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</si>
  <si>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</si>
  <si>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</si>
  <si>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</si>
  <si>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</si>
  <si>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</si>
  <si>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</si>
  <si>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</si>
  <si>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</si>
  <si>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</si>
  <si>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</si>
  <si>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</si>
  <si>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</si>
  <si>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</si>
  <si>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</si>
  <si>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</si>
  <si>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</si>
  <si>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</si>
  <si>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</si>
  <si>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</si>
  <si>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</si>
  <si>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</si>
  <si>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</si>
  <si>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</si>
  <si>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</si>
  <si>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</si>
  <si>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</si>
  <si>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</si>
  <si>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</si>
  <si>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</si>
  <si>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</si>
  <si>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</si>
  <si>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</si>
  <si>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</si>
  <si>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</si>
  <si>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</si>
  <si>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</si>
  <si>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</si>
  <si>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</si>
  <si>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</si>
  <si>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</si>
  <si>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</si>
  <si>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</si>
  <si>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</si>
  <si>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</si>
  <si>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</si>
  <si>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</si>
  <si>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</si>
  <si>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</si>
  <si>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</si>
  <si>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</si>
  <si>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</si>
  <si>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</si>
  <si>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</si>
  <si>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</si>
  <si>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</si>
  <si>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</si>
  <si>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</si>
  <si>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</si>
  <si>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</si>
  <si>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</si>
  <si>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</si>
  <si>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</si>
  <si>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</si>
  <si>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</si>
  <si>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</si>
  <si>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</si>
  <si>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</si>
  <si>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</si>
  <si>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</si>
  <si>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</si>
  <si>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</si>
  <si>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</si>
  <si>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</si>
  <si>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</si>
  <si>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</si>
  <si>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</si>
  <si>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</si>
  <si>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</si>
  <si>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</si>
  <si>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</si>
  <si>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</si>
  <si>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</si>
  <si>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</si>
  <si>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</si>
  <si>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</si>
  <si>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</si>
  <si>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</si>
  <si>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</si>
  <si>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</si>
  <si>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</si>
  <si>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</si>
  <si>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</si>
  <si>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</si>
  <si>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</si>
  <si>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</si>
  <si>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</si>
  <si>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</si>
  <si>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</si>
  <si>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</si>
  <si>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</si>
  <si>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</si>
  <si>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</si>
  <si>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</si>
  <si>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</si>
  <si>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</si>
  <si>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</si>
  <si>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</si>
  <si>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</si>
  <si>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</si>
  <si>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</si>
  <si>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</si>
  <si>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</si>
  <si>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</si>
  <si>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</si>
  <si>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</si>
  <si>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</si>
  <si>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</si>
  <si>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</si>
  <si>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</si>
  <si>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</si>
  <si>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</si>
  <si>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</si>
  <si>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</si>
  <si>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</si>
  <si>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</si>
  <si>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</si>
  <si>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</si>
  <si>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</si>
  <si>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</si>
  <si>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</si>
  <si>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</si>
  <si>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</si>
  <si>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</si>
  <si>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</si>
  <si>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</si>
  <si>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</si>
  <si>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</si>
  <si>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</si>
  <si>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</si>
  <si>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</si>
  <si>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</si>
  <si>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</si>
  <si>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</si>
  <si>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</si>
  <si>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</si>
  <si>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</si>
  <si>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</si>
  <si>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</si>
  <si>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</si>
  <si>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</si>
  <si>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</si>
  <si>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</si>
  <si>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</si>
  <si>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</si>
  <si>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</si>
  <si>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</si>
  <si>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</si>
  <si>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</si>
  <si>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</si>
  <si>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</si>
  <si>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</si>
  <si>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</si>
  <si>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</si>
  <si>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</si>
  <si>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</si>
  <si>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</si>
  <si>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</si>
  <si>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</si>
  <si>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</si>
  <si>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</si>
  <si>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</si>
  <si>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</si>
  <si>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</si>
  <si>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</si>
  <si>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</si>
  <si>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</si>
  <si>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</si>
  <si>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</si>
  <si>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</si>
  <si>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</si>
  <si>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</si>
  <si>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</si>
  <si>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</si>
  <si>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</si>
  <si>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</si>
  <si>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</si>
  <si>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</si>
  <si>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</si>
  <si>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</si>
  <si>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</si>
  <si>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</si>
  <si>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</si>
  <si>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</si>
  <si>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</si>
  <si>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</si>
  <si>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</si>
  <si>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</si>
  <si>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</si>
  <si>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</si>
  <si>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</si>
  <si>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</si>
  <si>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</si>
  <si>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</si>
  <si>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</si>
  <si>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</si>
  <si>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</si>
  <si>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</si>
  <si>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</si>
  <si>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</si>
  <si>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</si>
  <si>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</si>
  <si>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</si>
  <si>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</si>
  <si>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</si>
  <si>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</si>
  <si>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</si>
  <si>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</si>
  <si>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</si>
  <si>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</si>
  <si>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507/1</t>
  </si>
  <si>
    <t>507/2</t>
  </si>
  <si>
    <t>508/1</t>
  </si>
  <si>
    <t>508/2</t>
  </si>
  <si>
    <t>513/1</t>
  </si>
  <si>
    <t>513/2</t>
  </si>
  <si>
    <t>514/1</t>
  </si>
  <si>
    <t>514/2</t>
  </si>
  <si>
    <t>401/1</t>
  </si>
  <si>
    <t>401/2</t>
  </si>
  <si>
    <t>501/1</t>
  </si>
  <si>
    <t>501/2</t>
  </si>
  <si>
    <t>701B</t>
  </si>
  <si>
    <t>801A</t>
  </si>
  <si>
    <t>801B</t>
  </si>
  <si>
    <t>901A</t>
  </si>
  <si>
    <t>901B</t>
  </si>
  <si>
    <t>1101/1</t>
  </si>
  <si>
    <t>1101/2</t>
  </si>
  <si>
    <t>1201/1</t>
  </si>
  <si>
    <t>1201/2</t>
  </si>
  <si>
    <t>302/1</t>
  </si>
  <si>
    <t>302/2</t>
  </si>
  <si>
    <t>304/1</t>
  </si>
  <si>
    <t>304/2</t>
  </si>
  <si>
    <t>310/1</t>
  </si>
  <si>
    <t>310/2</t>
  </si>
  <si>
    <t>410/1</t>
  </si>
  <si>
    <t>410/2</t>
  </si>
  <si>
    <t>510/1</t>
  </si>
  <si>
    <t>510/2</t>
  </si>
  <si>
    <t>510/3</t>
  </si>
  <si>
    <t>710A</t>
  </si>
  <si>
    <t>401/3</t>
  </si>
  <si>
    <t>501/3</t>
  </si>
  <si>
    <t>133/1</t>
  </si>
  <si>
    <t>133/2</t>
  </si>
  <si>
    <t>104/1</t>
  </si>
  <si>
    <t>104/2</t>
  </si>
  <si>
    <t>105/1</t>
  </si>
  <si>
    <t>105/2</t>
  </si>
  <si>
    <t>504/1</t>
  </si>
  <si>
    <t>504/2</t>
  </si>
  <si>
    <t>301/1</t>
  </si>
  <si>
    <t>301/2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</si>
  <si>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</si>
  <si>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</si>
  <si>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</si>
  <si>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</si>
  <si>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</si>
  <si>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</si>
  <si>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</si>
  <si>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</si>
  <si>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</si>
  <si>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</si>
  <si>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2017-2018</t>
  </si>
  <si>
    <t>Quan Tú</t>
  </si>
  <si>
    <t>Anh</t>
  </si>
  <si>
    <t>ARC 362 A</t>
  </si>
  <si>
    <t>Võ Văn</t>
  </si>
  <si>
    <t>Dự</t>
  </si>
  <si>
    <t>Đặng Phúc</t>
  </si>
  <si>
    <t>Gia</t>
  </si>
  <si>
    <t>Lý Quang</t>
  </si>
  <si>
    <t>Hoàng</t>
  </si>
  <si>
    <t>Võ Thị</t>
  </si>
  <si>
    <t>Hường</t>
  </si>
  <si>
    <t>Lê Văn</t>
  </si>
  <si>
    <t>Khanh</t>
  </si>
  <si>
    <t>Ngô Tuấn</t>
  </si>
  <si>
    <t>Lĩnh</t>
  </si>
  <si>
    <t>Hồ Quốc</t>
  </si>
  <si>
    <t>Lợi</t>
  </si>
  <si>
    <t>Phạm Quang</t>
  </si>
  <si>
    <t>Luận</t>
  </si>
  <si>
    <t>Trần Quang</t>
  </si>
  <si>
    <t>Minh</t>
  </si>
  <si>
    <t>Lê Cảnh Quang</t>
  </si>
  <si>
    <t>Nguyễn Ngọc</t>
  </si>
  <si>
    <t>Vũ Thị Ngọc</t>
  </si>
  <si>
    <t>Nhung</t>
  </si>
  <si>
    <t>Võ Trần Tấn</t>
  </si>
  <si>
    <t>Tài</t>
  </si>
  <si>
    <t>Nguyễn Duy</t>
  </si>
  <si>
    <t>Tam</t>
  </si>
  <si>
    <t>Ngô Tấn</t>
  </si>
  <si>
    <t>Tâm</t>
  </si>
  <si>
    <t>Phan Trung</t>
  </si>
  <si>
    <t>Tân</t>
  </si>
  <si>
    <t>Lê Hoàng</t>
  </si>
  <si>
    <t>Thảo</t>
  </si>
  <si>
    <t>Nguyễn Mạnh</t>
  </si>
  <si>
    <t>Thế</t>
  </si>
  <si>
    <t>Huỳnh Quang</t>
  </si>
  <si>
    <t>Trung</t>
  </si>
  <si>
    <t>Đoàn Quốc</t>
  </si>
  <si>
    <t>Tuấn</t>
  </si>
  <si>
    <t>Cao Huỳnh</t>
  </si>
  <si>
    <t>Lê Tài</t>
  </si>
  <si>
    <t>Tùng</t>
  </si>
  <si>
    <t>Nguyễn Việt</t>
  </si>
  <si>
    <t>Vương</t>
  </si>
  <si>
    <t>Võ Thị Lệ</t>
  </si>
  <si>
    <t>Vy</t>
  </si>
  <si>
    <t>Lê Đức</t>
  </si>
  <si>
    <t>ARC 362 C</t>
  </si>
  <si>
    <t>Nguyễn Đình</t>
  </si>
  <si>
    <t>Ngô Mạnh</t>
  </si>
  <si>
    <t>Cường</t>
  </si>
  <si>
    <t>Lê Hữu</t>
  </si>
  <si>
    <t>Dương An</t>
  </si>
  <si>
    <t>Đông</t>
  </si>
  <si>
    <t>Dương</t>
  </si>
  <si>
    <t>Nguyễn Thị Khánh</t>
  </si>
  <si>
    <t>Hà</t>
  </si>
  <si>
    <t>Đinh Văn</t>
  </si>
  <si>
    <t>Phạm Thị</t>
  </si>
  <si>
    <t>Hằng</t>
  </si>
  <si>
    <t>Hồng</t>
  </si>
  <si>
    <t>Hùng</t>
  </si>
  <si>
    <t>Lê Công Quốc</t>
  </si>
  <si>
    <t>Huy</t>
  </si>
  <si>
    <t xml:space="preserve">Hoàng </t>
  </si>
  <si>
    <t>Kha</t>
  </si>
  <si>
    <t>Ngô Ngọc</t>
  </si>
  <si>
    <t>Nguyễn Thị Ni</t>
  </si>
  <si>
    <t>Na</t>
  </si>
  <si>
    <t>Hồ Vũ Anh</t>
  </si>
  <si>
    <t xml:space="preserve">Đặng </t>
  </si>
  <si>
    <t>Thiện</t>
  </si>
  <si>
    <t>Lê Phước</t>
  </si>
  <si>
    <t>Thuận</t>
  </si>
  <si>
    <t>Hoàng Văn</t>
  </si>
  <si>
    <t>Tiến</t>
  </si>
  <si>
    <t>Văn Hữu</t>
  </si>
  <si>
    <t>Triều</t>
  </si>
  <si>
    <t xml:space="preserve">Nguyễn Thị </t>
  </si>
  <si>
    <t>Ái</t>
  </si>
  <si>
    <t>ARC 362 E</t>
  </si>
  <si>
    <t>Châu Thanh</t>
  </si>
  <si>
    <t>Cảnh</t>
  </si>
  <si>
    <t>Phan Thị Kim</t>
  </si>
  <si>
    <t>Chi</t>
  </si>
  <si>
    <t>Trần Thiện</t>
  </si>
  <si>
    <t>Chí</t>
  </si>
  <si>
    <t>Bùi Gia</t>
  </si>
  <si>
    <t>Định</t>
  </si>
  <si>
    <t>Nguyễn Thị Phương</t>
  </si>
  <si>
    <t>Dung</t>
  </si>
  <si>
    <t>Huỳnh Hữu</t>
  </si>
  <si>
    <t>Hậu</t>
  </si>
  <si>
    <t>Trương Như</t>
  </si>
  <si>
    <t>Huyền</t>
  </si>
  <si>
    <t>Khánh</t>
  </si>
  <si>
    <t>Bùi Ngọc</t>
  </si>
  <si>
    <t>Linh</t>
  </si>
  <si>
    <t>Phan Bá</t>
  </si>
  <si>
    <t>Nguyên</t>
  </si>
  <si>
    <t>Võ Quí</t>
  </si>
  <si>
    <t>Phú</t>
  </si>
  <si>
    <t>Trần Lâm</t>
  </si>
  <si>
    <t>Phan Xuân</t>
  </si>
  <si>
    <t>Phúc</t>
  </si>
  <si>
    <t>Phước</t>
  </si>
  <si>
    <t>Phan Thị</t>
  </si>
  <si>
    <t>Phương</t>
  </si>
  <si>
    <t>Phan Đình</t>
  </si>
  <si>
    <t>Quang</t>
  </si>
  <si>
    <t>Trần Ngọc</t>
  </si>
  <si>
    <t>Toản</t>
  </si>
  <si>
    <t>Trần Đức</t>
  </si>
  <si>
    <t>Việt</t>
  </si>
  <si>
    <t>Dương Hiển</t>
  </si>
  <si>
    <t>K21CSU-KTR</t>
  </si>
  <si>
    <t>K20KTN</t>
  </si>
  <si>
    <t>K21KTR</t>
  </si>
  <si>
    <t>K19CSU-KTR</t>
  </si>
  <si>
    <t>K20KTR</t>
  </si>
  <si>
    <t>K20CSU-KTR</t>
  </si>
  <si>
    <t>K19KTR</t>
  </si>
  <si>
    <t>K19CSU_KTR</t>
  </si>
  <si>
    <t>K18KTR1</t>
  </si>
  <si>
    <t>K21KTN</t>
  </si>
  <si>
    <t>K18KTR2</t>
  </si>
  <si>
    <t>D22KTRB</t>
  </si>
  <si>
    <t>K19KTN</t>
  </si>
  <si>
    <t>405-92-22-3-3</t>
  </si>
  <si>
    <t>402-90-22-3-1</t>
  </si>
  <si>
    <t>402</t>
  </si>
  <si>
    <t>KHỐI LỚP: ARC 362(A-C-E)</t>
  </si>
  <si>
    <t>90</t>
  </si>
  <si>
    <t>MÔN :THIẾT KẾ NHANH 2* MÃ MÔN:  ARC 362</t>
  </si>
  <si>
    <t>Thời gian:Sáng &amp; chiều - Ngày 13/10/2017 - Phòng: 402 - cơ sở:  3.5ha Hòa Khánh Nam</t>
  </si>
  <si>
    <t/>
  </si>
  <si>
    <t>Sáng &amp; chiều - Ngày 13/10/2017 - Phòng: 402</t>
  </si>
  <si>
    <t>404-91-22-3-2</t>
  </si>
  <si>
    <t>404</t>
  </si>
  <si>
    <t>91</t>
  </si>
  <si>
    <t>Thời gian:Sáng &amp; chiều - Ngày 13/10/2017 - Phòng: 404 - cơ sở:  3.5ha Hòa Khánh Nam</t>
  </si>
  <si>
    <t>Sáng &amp; chiều - Ngày 13/10/2017 - Phòng: 404</t>
  </si>
  <si>
    <t>405</t>
  </si>
  <si>
    <t>92</t>
  </si>
  <si>
    <t>Thời gian:Sáng &amp; chiều - Ngày 13/10/2017 - Phòng: 405 - cơ sở:  3.5ha Hòa Khánh Nam</t>
  </si>
  <si>
    <t>Sáng &amp; chiều - Ngày 13/10/2017 - Phòng: 405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</si>
</sst>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3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4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5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7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98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1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3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5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107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09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0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1" fillId="0" borderId="0" xfId="153" applyFont="1" applyBorder="1" applyAlignment="1">
      <alignment horizontal="center" wrapText="1"/>
      <protection/>
    </xf>
    <xf numFmtId="0" fontId="112" fillId="0" borderId="0" xfId="153" applyFont="1" applyBorder="1" applyAlignment="1">
      <alignment horizontal="center" wrapText="1"/>
      <protection/>
    </xf>
    <xf numFmtId="0" fontId="112" fillId="0" borderId="0" xfId="153" applyFont="1" applyBorder="1" applyAlignment="1">
      <alignment wrapText="1"/>
      <protection/>
    </xf>
    <xf numFmtId="0" fontId="113" fillId="0" borderId="0" xfId="153" applyFont="1" applyBorder="1" applyAlignment="1">
      <alignment horizont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vertical="center" wrapText="1"/>
      <protection/>
    </xf>
    <xf numFmtId="0" fontId="111" fillId="0" borderId="0" xfId="153" applyFont="1" applyBorder="1" applyAlignment="1">
      <alignment horizontal="left" vertical="center" wrapText="1"/>
      <protection/>
    </xf>
    <xf numFmtId="0" fontId="111" fillId="0" borderId="0" xfId="153" applyFont="1" applyBorder="1" applyAlignment="1">
      <alignment horizontal="center" vertical="center" wrapText="1"/>
      <protection/>
    </xf>
    <xf numFmtId="0" fontId="112" fillId="0" borderId="0" xfId="153" applyFont="1" applyBorder="1" applyAlignment="1">
      <alignment horizontal="center"/>
      <protection/>
    </xf>
    <xf numFmtId="0" fontId="111" fillId="0" borderId="0" xfId="153" applyFont="1" applyBorder="1" applyAlignment="1">
      <alignment horizontal="center"/>
      <protection/>
    </xf>
    <xf numFmtId="0" fontId="112" fillId="0" borderId="0" xfId="153" applyFont="1" applyBorder="1" applyAlignment="1">
      <alignment horizontal="left"/>
      <protection/>
    </xf>
    <xf numFmtId="0" fontId="112" fillId="0" borderId="0" xfId="153" applyFont="1" applyBorder="1">
      <alignment/>
      <protection/>
    </xf>
    <xf numFmtId="0" fontId="112" fillId="36" borderId="0" xfId="153" applyFont="1" applyFill="1" applyBorder="1" applyAlignment="1">
      <alignment horizontal="center"/>
      <protection/>
    </xf>
    <xf numFmtId="0" fontId="111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58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59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0" fillId="0" borderId="8" xfId="163" applyFont="1" applyFill="1" applyBorder="1" applyAlignment="1">
      <alignment horizontal="center" vertical="center"/>
    </xf>
    <xf numFmtId="9" fontId="59" fillId="0" borderId="8" xfId="163" applyFont="1" applyFill="1" applyBorder="1" applyAlignment="1">
      <alignment horizontal="center" vertical="center" wrapText="1"/>
    </xf>
    <xf numFmtId="0" fontId="59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5" fillId="0" borderId="0" xfId="153" applyFont="1" applyFill="1" applyBorder="1" applyAlignment="1">
      <alignment/>
      <protection/>
    </xf>
    <xf numFmtId="0" fontId="115" fillId="0" borderId="0" xfId="153" applyFont="1" applyFill="1" applyBorder="1" applyAlignment="1">
      <alignment horizontal="center"/>
      <protection/>
    </xf>
    <xf numFmtId="0" fontId="62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62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4" fillId="0" borderId="20" xfId="153" applyFont="1" applyFill="1" applyBorder="1" applyAlignment="1">
      <alignment horizontal="left" vertical="center"/>
      <protection/>
    </xf>
    <xf numFmtId="0" fontId="60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09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5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09" fillId="36" borderId="0" xfId="0" applyFont="1" applyFill="1" applyAlignment="1">
      <alignment wrapText="1"/>
    </xf>
    <xf numFmtId="0" fontId="65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6" fillId="38" borderId="0" xfId="153" applyFont="1" applyFill="1">
      <alignment/>
      <protection/>
    </xf>
    <xf numFmtId="0" fontId="66" fillId="38" borderId="0" xfId="153" applyFont="1" applyFill="1" applyAlignment="1">
      <alignment horizontal="center"/>
      <protection/>
    </xf>
    <xf numFmtId="0" fontId="66" fillId="38" borderId="0" xfId="153" applyFont="1" applyFill="1" applyBorder="1" applyAlignment="1">
      <alignment/>
      <protection/>
    </xf>
    <xf numFmtId="0" fontId="66" fillId="38" borderId="0" xfId="153" applyFont="1" applyFill="1" applyBorder="1" applyAlignment="1">
      <alignment horizontal="left"/>
      <protection/>
    </xf>
    <xf numFmtId="0" fontId="66" fillId="38" borderId="0" xfId="153" applyFont="1" applyFill="1" applyBorder="1">
      <alignment/>
      <protection/>
    </xf>
    <xf numFmtId="0" fontId="66" fillId="38" borderId="0" xfId="153" applyFont="1" applyFill="1" applyAlignment="1">
      <alignment/>
      <protection/>
    </xf>
    <xf numFmtId="0" fontId="66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08" fillId="11" borderId="0" xfId="0" applyFont="1" applyFill="1" applyAlignment="1">
      <alignment horizontal="center"/>
    </xf>
    <xf numFmtId="0" fontId="108" fillId="0" borderId="0" xfId="0" applyFont="1" applyAlignment="1">
      <alignment/>
    </xf>
    <xf numFmtId="0" fontId="108" fillId="12" borderId="0" xfId="0" applyFont="1" applyFill="1" applyAlignment="1">
      <alignment horizontal="center"/>
    </xf>
    <xf numFmtId="0" fontId="108" fillId="13" borderId="0" xfId="0" applyFont="1" applyFill="1" applyAlignment="1">
      <alignment horizontal="center"/>
    </xf>
    <xf numFmtId="0" fontId="108" fillId="39" borderId="0" xfId="0" applyFont="1" applyFill="1" applyAlignment="1">
      <alignment horizontal="center"/>
    </xf>
    <xf numFmtId="0" fontId="108" fillId="40" borderId="0" xfId="0" applyFont="1" applyFill="1" applyAlignment="1">
      <alignment horizontal="center"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4" fillId="0" borderId="18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4" fillId="0" borderId="29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31" xfId="140" applyFont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Fill="1" applyAlignment="1">
      <alignment horizontal="right"/>
      <protection/>
    </xf>
    <xf numFmtId="0" fontId="58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59" fillId="0" borderId="35" xfId="153" applyFont="1" applyFill="1" applyBorder="1" applyAlignment="1">
      <alignment horizontal="center" vertical="center"/>
      <protection/>
    </xf>
    <xf numFmtId="0" fontId="59" fillId="0" borderId="36" xfId="153" applyFont="1" applyFill="1" applyBorder="1" applyAlignment="1">
      <alignment horizontal="center" vertical="center"/>
      <protection/>
    </xf>
    <xf numFmtId="0" fontId="59" fillId="0" borderId="37" xfId="153" applyFont="1" applyFill="1" applyBorder="1" applyAlignment="1">
      <alignment horizontal="center" vertical="center"/>
      <protection/>
    </xf>
    <xf numFmtId="0" fontId="59" fillId="0" borderId="35" xfId="153" applyFont="1" applyFill="1" applyBorder="1" applyAlignment="1">
      <alignment horizontal="center" vertical="center" wrapText="1"/>
      <protection/>
    </xf>
    <xf numFmtId="0" fontId="59" fillId="0" borderId="36" xfId="153" applyFont="1" applyFill="1" applyBorder="1" applyAlignment="1">
      <alignment horizontal="center" vertical="center" wrapText="1"/>
      <protection/>
    </xf>
    <xf numFmtId="0" fontId="59" fillId="0" borderId="37" xfId="153" applyFont="1" applyFill="1" applyBorder="1" applyAlignment="1">
      <alignment horizontal="center" vertical="center" wrapText="1"/>
      <protection/>
    </xf>
    <xf numFmtId="0" fontId="59" fillId="0" borderId="29" xfId="153" applyFont="1" applyFill="1" applyBorder="1" applyAlignment="1">
      <alignment vertical="center"/>
      <protection/>
    </xf>
    <xf numFmtId="0" fontId="59" fillId="0" borderId="38" xfId="153" applyFont="1" applyFill="1" applyBorder="1" applyAlignment="1">
      <alignment vertical="center"/>
      <protection/>
    </xf>
    <xf numFmtId="0" fontId="59" fillId="0" borderId="32" xfId="153" applyFont="1" applyFill="1" applyBorder="1" applyAlignment="1">
      <alignment vertical="center"/>
      <protection/>
    </xf>
    <xf numFmtId="0" fontId="59" fillId="0" borderId="31" xfId="153" applyFont="1" applyFill="1" applyBorder="1" applyAlignment="1">
      <alignment horizontal="left" vertical="center"/>
      <protection/>
    </xf>
    <xf numFmtId="0" fontId="59" fillId="0" borderId="39" xfId="153" applyFont="1" applyFill="1" applyBorder="1" applyAlignment="1">
      <alignment horizontal="left" vertical="center"/>
      <protection/>
    </xf>
    <xf numFmtId="0" fontId="59" fillId="0" borderId="34" xfId="153" applyFont="1" applyFill="1" applyBorder="1" applyAlignment="1">
      <alignment horizontal="left" vertical="center"/>
      <protection/>
    </xf>
    <xf numFmtId="0" fontId="59" fillId="0" borderId="26" xfId="153" applyFont="1" applyFill="1" applyBorder="1" applyAlignment="1">
      <alignment horizontal="center"/>
      <protection/>
    </xf>
    <xf numFmtId="0" fontId="59" fillId="0" borderId="4" xfId="153" applyFont="1" applyFill="1" applyBorder="1" applyAlignment="1">
      <alignment horizontal="center"/>
      <protection/>
    </xf>
    <xf numFmtId="0" fontId="59" fillId="0" borderId="27" xfId="153" applyFont="1" applyFill="1" applyBorder="1" applyAlignment="1">
      <alignment horizontal="center"/>
      <protection/>
    </xf>
    <xf numFmtId="0" fontId="59" fillId="0" borderId="29" xfId="153" applyFont="1" applyFill="1" applyBorder="1" applyAlignment="1">
      <alignment horizontal="center" vertical="center" wrapText="1"/>
      <protection/>
    </xf>
    <xf numFmtId="0" fontId="59" fillId="0" borderId="31" xfId="153" applyFont="1" applyFill="1" applyBorder="1" applyAlignment="1">
      <alignment horizontal="center" vertical="center" wrapText="1"/>
      <protection/>
    </xf>
    <xf numFmtId="0" fontId="59" fillId="0" borderId="32" xfId="153" applyFont="1" applyFill="1" applyBorder="1" applyAlignment="1">
      <alignment horizontal="center" vertical="center" wrapText="1"/>
      <protection/>
    </xf>
    <xf numFmtId="0" fontId="59" fillId="0" borderId="34" xfId="153" applyFont="1" applyFill="1" applyBorder="1" applyAlignment="1">
      <alignment horizontal="center" vertical="center" wrapText="1"/>
      <protection/>
    </xf>
    <xf numFmtId="0" fontId="7" fillId="0" borderId="2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27" xfId="153" applyFont="1" applyFill="1" applyBorder="1" applyAlignment="1">
      <alignment horizontal="left"/>
      <protection/>
    </xf>
    <xf numFmtId="0" fontId="5" fillId="0" borderId="8" xfId="153" applyFont="1" applyFill="1" applyBorder="1" applyAlignment="1">
      <alignment horizontal="center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61" fillId="0" borderId="0" xfId="153" applyFont="1" applyFill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3" xfId="153" applyFont="1" applyFill="1" applyBorder="1" applyAlignment="1">
      <alignment horizontal="center" vertical="center"/>
      <protection/>
    </xf>
    <xf numFmtId="0" fontId="3" fillId="37" borderId="38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26" xfId="131" applyFont="1" applyFill="1" applyBorder="1" applyAlignment="1">
      <alignment horizontal="left" vertical="center"/>
      <protection/>
    </xf>
    <xf numFmtId="0" fontId="3" fillId="0" borderId="27" xfId="131" applyFont="1" applyFill="1" applyBorder="1" applyAlignment="1">
      <alignment horizontal="left" vertical="center"/>
      <protection/>
    </xf>
    <xf numFmtId="0" fontId="5" fillId="0" borderId="0" xfId="153" applyFont="1" applyAlignment="1">
      <alignment horizontal="left"/>
      <protection/>
    </xf>
    <xf numFmtId="0" fontId="111" fillId="0" borderId="0" xfId="153" applyFont="1" applyBorder="1" applyAlignment="1">
      <alignment horizontal="left" vertical="center" wrapText="1"/>
      <protection/>
    </xf>
    <xf numFmtId="0" fontId="111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18.281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40.57421875" style="0" bestFit="1" customWidth="1"/>
  </cols>
  <sheetData>
    <row r="1" spans="2:11" s="1" customFormat="1" ht="14.25" customHeight="1">
      <c r="B1" s="132" t="s">
        <v>7</v>
      </c>
      <c r="C1" s="132"/>
      <c r="D1" s="133" t="s">
        <v>619</v>
      </c>
      <c r="E1" s="133"/>
      <c r="F1" s="133"/>
      <c r="G1" s="133"/>
      <c r="H1" s="133"/>
      <c r="I1" s="133"/>
      <c r="J1" s="133"/>
      <c r="K1" s="109" t="s">
        <v>751</v>
      </c>
    </row>
    <row r="2" spans="2:13" s="1" customFormat="1" ht="15">
      <c r="B2" s="132" t="s">
        <v>8</v>
      </c>
      <c r="C2" s="132"/>
      <c r="D2" s="2" t="s">
        <v>752</v>
      </c>
      <c r="E2" s="133" t="s">
        <v>753</v>
      </c>
      <c r="F2" s="133"/>
      <c r="G2" s="133"/>
      <c r="H2" s="133"/>
      <c r="I2" s="133"/>
      <c r="J2" s="133"/>
      <c r="K2" s="3" t="s">
        <v>9</v>
      </c>
      <c r="L2" s="4" t="s">
        <v>10</v>
      </c>
      <c r="M2" s="4">
        <v>1</v>
      </c>
    </row>
    <row r="3" spans="2:13" s="5" customFormat="1" ht="18.75" customHeight="1">
      <c r="B3" s="6" t="s">
        <v>754</v>
      </c>
      <c r="C3" s="134" t="s">
        <v>755</v>
      </c>
      <c r="D3" s="134"/>
      <c r="E3" s="134"/>
      <c r="F3" s="134"/>
      <c r="G3" s="134"/>
      <c r="H3" s="134"/>
      <c r="I3" s="134"/>
      <c r="J3" s="134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35" t="s">
        <v>756</v>
      </c>
      <c r="B4" s="135"/>
      <c r="C4" s="135"/>
      <c r="D4" s="135"/>
      <c r="E4" s="135"/>
      <c r="F4" s="135"/>
      <c r="G4" s="135"/>
      <c r="H4" s="135"/>
      <c r="I4" s="135"/>
      <c r="J4" s="135"/>
      <c r="K4" s="3" t="s">
        <v>12</v>
      </c>
      <c r="L4" s="3" t="s">
        <v>10</v>
      </c>
      <c r="M4" s="3">
        <v>1</v>
      </c>
    </row>
    <row r="5" ht="9" customHeight="1"/>
    <row r="6" spans="1:13" ht="15" customHeight="1">
      <c r="A6" s="128" t="s">
        <v>0</v>
      </c>
      <c r="B6" s="129" t="s">
        <v>13</v>
      </c>
      <c r="C6" s="130" t="s">
        <v>3</v>
      </c>
      <c r="D6" s="131" t="s">
        <v>4</v>
      </c>
      <c r="E6" s="129" t="s">
        <v>19</v>
      </c>
      <c r="F6" s="129" t="s">
        <v>20</v>
      </c>
      <c r="G6" s="129" t="s">
        <v>14</v>
      </c>
      <c r="H6" s="129" t="s">
        <v>15</v>
      </c>
      <c r="I6" s="139" t="s">
        <v>6</v>
      </c>
      <c r="J6" s="139"/>
      <c r="K6" s="140" t="s">
        <v>16</v>
      </c>
      <c r="L6" s="141"/>
      <c r="M6" s="142"/>
    </row>
    <row r="7" spans="1:13" ht="27" customHeight="1">
      <c r="A7" s="128"/>
      <c r="B7" s="128"/>
      <c r="C7" s="130"/>
      <c r="D7" s="131"/>
      <c r="E7" s="128"/>
      <c r="F7" s="128"/>
      <c r="G7" s="128"/>
      <c r="H7" s="128"/>
      <c r="I7" s="7" t="s">
        <v>17</v>
      </c>
      <c r="J7" s="7" t="s">
        <v>18</v>
      </c>
      <c r="K7" s="143"/>
      <c r="L7" s="144"/>
      <c r="M7" s="145"/>
    </row>
    <row r="8" spans="1:14" ht="19.5" customHeight="1">
      <c r="A8" s="8">
        <v>1</v>
      </c>
      <c r="B8" s="14">
        <v>2120424333</v>
      </c>
      <c r="C8" s="9" t="s">
        <v>620</v>
      </c>
      <c r="D8" s="10" t="s">
        <v>621</v>
      </c>
      <c r="E8" s="15" t="s">
        <v>622</v>
      </c>
      <c r="F8" s="15" t="s">
        <v>737</v>
      </c>
      <c r="G8" s="11"/>
      <c r="H8" s="12"/>
      <c r="I8" s="12"/>
      <c r="J8" s="12"/>
      <c r="K8" s="146" t="s">
        <v>757</v>
      </c>
      <c r="L8" s="147"/>
      <c r="M8" s="148"/>
      <c r="N8" t="s">
        <v>758</v>
      </c>
    </row>
    <row r="9" spans="1:14" ht="19.5" customHeight="1">
      <c r="A9" s="8">
        <v>2</v>
      </c>
      <c r="B9" s="14">
        <v>2021425140</v>
      </c>
      <c r="C9" s="9" t="s">
        <v>623</v>
      </c>
      <c r="D9" s="10" t="s">
        <v>624</v>
      </c>
      <c r="E9" s="15" t="s">
        <v>622</v>
      </c>
      <c r="F9" s="15" t="s">
        <v>738</v>
      </c>
      <c r="G9" s="11"/>
      <c r="H9" s="12"/>
      <c r="I9" s="12"/>
      <c r="J9" s="12"/>
      <c r="K9" s="136" t="s">
        <v>757</v>
      </c>
      <c r="L9" s="137"/>
      <c r="M9" s="138"/>
      <c r="N9" t="s">
        <v>758</v>
      </c>
    </row>
    <row r="10" spans="1:14" ht="19.5" customHeight="1">
      <c r="A10" s="8">
        <v>3</v>
      </c>
      <c r="B10" s="14">
        <v>2121426643</v>
      </c>
      <c r="C10" s="9" t="s">
        <v>625</v>
      </c>
      <c r="D10" s="10" t="s">
        <v>626</v>
      </c>
      <c r="E10" s="15" t="s">
        <v>622</v>
      </c>
      <c r="F10" s="15" t="s">
        <v>739</v>
      </c>
      <c r="G10" s="11"/>
      <c r="H10" s="12"/>
      <c r="I10" s="12"/>
      <c r="J10" s="12"/>
      <c r="K10" s="136" t="s">
        <v>757</v>
      </c>
      <c r="L10" s="137"/>
      <c r="M10" s="138"/>
      <c r="N10" t="s">
        <v>758</v>
      </c>
    </row>
    <row r="11" spans="1:14" ht="19.5" customHeight="1">
      <c r="A11" s="8">
        <v>4</v>
      </c>
      <c r="B11" s="14">
        <v>1921413675</v>
      </c>
      <c r="C11" s="9" t="s">
        <v>627</v>
      </c>
      <c r="D11" s="10" t="s">
        <v>628</v>
      </c>
      <c r="E11" s="15" t="s">
        <v>622</v>
      </c>
      <c r="F11" s="15" t="s">
        <v>739</v>
      </c>
      <c r="G11" s="11"/>
      <c r="H11" s="12"/>
      <c r="I11" s="12"/>
      <c r="J11" s="12"/>
      <c r="K11" s="136" t="s">
        <v>39</v>
      </c>
      <c r="L11" s="137"/>
      <c r="M11" s="138"/>
      <c r="N11" t="s">
        <v>758</v>
      </c>
    </row>
    <row r="12" spans="1:14" ht="19.5" customHeight="1">
      <c r="A12" s="8">
        <v>5</v>
      </c>
      <c r="B12" s="14">
        <v>2120416504</v>
      </c>
      <c r="C12" s="9" t="s">
        <v>629</v>
      </c>
      <c r="D12" s="10" t="s">
        <v>630</v>
      </c>
      <c r="E12" s="15" t="s">
        <v>622</v>
      </c>
      <c r="F12" s="15" t="s">
        <v>737</v>
      </c>
      <c r="G12" s="11"/>
      <c r="H12" s="12"/>
      <c r="I12" s="12"/>
      <c r="J12" s="12"/>
      <c r="K12" s="136" t="s">
        <v>757</v>
      </c>
      <c r="L12" s="137"/>
      <c r="M12" s="138"/>
      <c r="N12" t="s">
        <v>758</v>
      </c>
    </row>
    <row r="13" spans="1:14" ht="19.5" customHeight="1">
      <c r="A13" s="8">
        <v>6</v>
      </c>
      <c r="B13" s="14">
        <v>2121416505</v>
      </c>
      <c r="C13" s="9" t="s">
        <v>631</v>
      </c>
      <c r="D13" s="10" t="s">
        <v>632</v>
      </c>
      <c r="E13" s="15" t="s">
        <v>622</v>
      </c>
      <c r="F13" s="15" t="s">
        <v>737</v>
      </c>
      <c r="G13" s="11"/>
      <c r="H13" s="12"/>
      <c r="I13" s="12"/>
      <c r="J13" s="12"/>
      <c r="K13" s="136" t="s">
        <v>757</v>
      </c>
      <c r="L13" s="137"/>
      <c r="M13" s="138"/>
      <c r="N13" t="s">
        <v>758</v>
      </c>
    </row>
    <row r="14" spans="1:14" ht="19.5" customHeight="1">
      <c r="A14" s="8">
        <v>7</v>
      </c>
      <c r="B14" s="14">
        <v>1821413853</v>
      </c>
      <c r="C14" s="9" t="s">
        <v>633</v>
      </c>
      <c r="D14" s="10" t="s">
        <v>634</v>
      </c>
      <c r="E14" s="15" t="s">
        <v>622</v>
      </c>
      <c r="F14" s="15" t="s">
        <v>740</v>
      </c>
      <c r="G14" s="11"/>
      <c r="H14" s="12"/>
      <c r="I14" s="12"/>
      <c r="J14" s="12"/>
      <c r="K14" s="136" t="s">
        <v>757</v>
      </c>
      <c r="L14" s="137"/>
      <c r="M14" s="138"/>
      <c r="N14" t="s">
        <v>758</v>
      </c>
    </row>
    <row r="15" spans="1:14" ht="19.5" customHeight="1">
      <c r="A15" s="8">
        <v>8</v>
      </c>
      <c r="B15" s="14">
        <v>2121429121</v>
      </c>
      <c r="C15" s="9" t="s">
        <v>635</v>
      </c>
      <c r="D15" s="10" t="s">
        <v>636</v>
      </c>
      <c r="E15" s="15" t="s">
        <v>622</v>
      </c>
      <c r="F15" s="15" t="s">
        <v>737</v>
      </c>
      <c r="G15" s="11"/>
      <c r="H15" s="12"/>
      <c r="I15" s="12"/>
      <c r="J15" s="12"/>
      <c r="K15" s="136" t="s">
        <v>757</v>
      </c>
      <c r="L15" s="137"/>
      <c r="M15" s="138"/>
      <c r="N15" t="s">
        <v>758</v>
      </c>
    </row>
    <row r="16" spans="1:14" ht="19.5" customHeight="1">
      <c r="A16" s="8">
        <v>9</v>
      </c>
      <c r="B16" s="14">
        <v>2021415124</v>
      </c>
      <c r="C16" s="9" t="s">
        <v>637</v>
      </c>
      <c r="D16" s="10" t="s">
        <v>638</v>
      </c>
      <c r="E16" s="15" t="s">
        <v>622</v>
      </c>
      <c r="F16" s="15" t="s">
        <v>741</v>
      </c>
      <c r="G16" s="11"/>
      <c r="H16" s="12"/>
      <c r="I16" s="12"/>
      <c r="J16" s="12"/>
      <c r="K16" s="136" t="s">
        <v>757</v>
      </c>
      <c r="L16" s="137"/>
      <c r="M16" s="138"/>
      <c r="N16" t="s">
        <v>758</v>
      </c>
    </row>
    <row r="17" spans="1:14" ht="19.5" customHeight="1">
      <c r="A17" s="8">
        <v>10</v>
      </c>
      <c r="B17" s="14">
        <v>1821416018</v>
      </c>
      <c r="C17" s="9" t="s">
        <v>639</v>
      </c>
      <c r="D17" s="10" t="s">
        <v>640</v>
      </c>
      <c r="E17" s="15" t="s">
        <v>622</v>
      </c>
      <c r="F17" s="15" t="s">
        <v>742</v>
      </c>
      <c r="G17" s="11"/>
      <c r="H17" s="12"/>
      <c r="I17" s="12"/>
      <c r="J17" s="12"/>
      <c r="K17" s="136" t="s">
        <v>39</v>
      </c>
      <c r="L17" s="137"/>
      <c r="M17" s="138"/>
      <c r="N17" t="s">
        <v>758</v>
      </c>
    </row>
    <row r="18" spans="1:14" ht="19.5" customHeight="1">
      <c r="A18" s="8">
        <v>11</v>
      </c>
      <c r="B18" s="14">
        <v>1921413531</v>
      </c>
      <c r="C18" s="9" t="s">
        <v>641</v>
      </c>
      <c r="D18" s="10" t="s">
        <v>640</v>
      </c>
      <c r="E18" s="15" t="s">
        <v>622</v>
      </c>
      <c r="F18" s="15" t="s">
        <v>743</v>
      </c>
      <c r="G18" s="11"/>
      <c r="H18" s="12"/>
      <c r="I18" s="12"/>
      <c r="J18" s="12"/>
      <c r="K18" s="136" t="s">
        <v>757</v>
      </c>
      <c r="L18" s="137"/>
      <c r="M18" s="138"/>
      <c r="N18" t="s">
        <v>758</v>
      </c>
    </row>
    <row r="19" spans="1:14" ht="19.5" customHeight="1">
      <c r="A19" s="8">
        <v>12</v>
      </c>
      <c r="B19" s="14">
        <v>2021415116</v>
      </c>
      <c r="C19" s="9" t="s">
        <v>642</v>
      </c>
      <c r="D19" s="10" t="s">
        <v>640</v>
      </c>
      <c r="E19" s="15" t="s">
        <v>622</v>
      </c>
      <c r="F19" s="15" t="s">
        <v>741</v>
      </c>
      <c r="G19" s="11"/>
      <c r="H19" s="12"/>
      <c r="I19" s="12"/>
      <c r="J19" s="12"/>
      <c r="K19" s="136" t="s">
        <v>757</v>
      </c>
      <c r="L19" s="137"/>
      <c r="M19" s="138"/>
      <c r="N19" t="s">
        <v>758</v>
      </c>
    </row>
    <row r="20" spans="1:14" ht="19.5" customHeight="1">
      <c r="A20" s="8">
        <v>13</v>
      </c>
      <c r="B20" s="14">
        <v>2120416506</v>
      </c>
      <c r="C20" s="9" t="s">
        <v>643</v>
      </c>
      <c r="D20" s="10" t="s">
        <v>644</v>
      </c>
      <c r="E20" s="15" t="s">
        <v>622</v>
      </c>
      <c r="F20" s="15" t="s">
        <v>737</v>
      </c>
      <c r="G20" s="11"/>
      <c r="H20" s="12"/>
      <c r="I20" s="12"/>
      <c r="J20" s="12"/>
      <c r="K20" s="136" t="s">
        <v>757</v>
      </c>
      <c r="L20" s="137"/>
      <c r="M20" s="138"/>
      <c r="N20" t="s">
        <v>758</v>
      </c>
    </row>
    <row r="21" spans="1:14" ht="19.5" customHeight="1">
      <c r="A21" s="8">
        <v>14</v>
      </c>
      <c r="B21" s="14">
        <v>2120428757</v>
      </c>
      <c r="C21" s="9" t="s">
        <v>645</v>
      </c>
      <c r="D21" s="10" t="s">
        <v>646</v>
      </c>
      <c r="E21" s="15" t="s">
        <v>622</v>
      </c>
      <c r="F21" s="15" t="s">
        <v>737</v>
      </c>
      <c r="G21" s="11"/>
      <c r="H21" s="12"/>
      <c r="I21" s="12"/>
      <c r="J21" s="12"/>
      <c r="K21" s="136" t="s">
        <v>757</v>
      </c>
      <c r="L21" s="137"/>
      <c r="M21" s="138"/>
      <c r="N21" t="s">
        <v>758</v>
      </c>
    </row>
    <row r="22" spans="1:14" ht="19.5" customHeight="1">
      <c r="A22" s="8">
        <v>15</v>
      </c>
      <c r="B22" s="14">
        <v>1921418173</v>
      </c>
      <c r="C22" s="9" t="s">
        <v>647</v>
      </c>
      <c r="D22" s="10" t="s">
        <v>648</v>
      </c>
      <c r="E22" s="15" t="s">
        <v>622</v>
      </c>
      <c r="F22" s="15" t="s">
        <v>744</v>
      </c>
      <c r="G22" s="11"/>
      <c r="H22" s="12"/>
      <c r="I22" s="12"/>
      <c r="J22" s="12"/>
      <c r="K22" s="136" t="s">
        <v>757</v>
      </c>
      <c r="L22" s="137"/>
      <c r="M22" s="138"/>
      <c r="N22" t="s">
        <v>758</v>
      </c>
    </row>
    <row r="23" spans="1:14" ht="19.5" customHeight="1">
      <c r="A23" s="8">
        <v>16</v>
      </c>
      <c r="B23" s="14">
        <v>2121427669</v>
      </c>
      <c r="C23" s="9" t="s">
        <v>649</v>
      </c>
      <c r="D23" s="10" t="s">
        <v>650</v>
      </c>
      <c r="E23" s="15" t="s">
        <v>622</v>
      </c>
      <c r="F23" s="15" t="s">
        <v>737</v>
      </c>
      <c r="G23" s="11"/>
      <c r="H23" s="12"/>
      <c r="I23" s="12"/>
      <c r="J23" s="12"/>
      <c r="K23" s="136" t="s">
        <v>757</v>
      </c>
      <c r="L23" s="137"/>
      <c r="M23" s="138"/>
      <c r="N23" t="s">
        <v>758</v>
      </c>
    </row>
    <row r="24" spans="1:14" ht="19.5" customHeight="1">
      <c r="A24" s="8">
        <v>17</v>
      </c>
      <c r="B24" s="14">
        <v>1821416014</v>
      </c>
      <c r="C24" s="9" t="s">
        <v>651</v>
      </c>
      <c r="D24" s="10" t="s">
        <v>652</v>
      </c>
      <c r="E24" s="15" t="s">
        <v>622</v>
      </c>
      <c r="F24" s="15" t="s">
        <v>745</v>
      </c>
      <c r="G24" s="11"/>
      <c r="H24" s="12"/>
      <c r="I24" s="12"/>
      <c r="J24" s="12"/>
      <c r="K24" s="136" t="s">
        <v>757</v>
      </c>
      <c r="L24" s="137"/>
      <c r="M24" s="138"/>
      <c r="N24" t="s">
        <v>758</v>
      </c>
    </row>
    <row r="25" spans="1:14" ht="19.5" customHeight="1">
      <c r="A25" s="8">
        <v>18</v>
      </c>
      <c r="B25" s="14">
        <v>2120428303</v>
      </c>
      <c r="C25" s="9" t="s">
        <v>653</v>
      </c>
      <c r="D25" s="10" t="s">
        <v>654</v>
      </c>
      <c r="E25" s="15" t="s">
        <v>622</v>
      </c>
      <c r="F25" s="15" t="s">
        <v>746</v>
      </c>
      <c r="G25" s="11"/>
      <c r="H25" s="12"/>
      <c r="I25" s="12"/>
      <c r="J25" s="12"/>
      <c r="K25" s="136" t="s">
        <v>757</v>
      </c>
      <c r="L25" s="137"/>
      <c r="M25" s="138"/>
      <c r="N25" t="s">
        <v>758</v>
      </c>
    </row>
    <row r="26" spans="1:14" ht="19.5" customHeight="1">
      <c r="A26" s="8">
        <v>19</v>
      </c>
      <c r="B26" s="14">
        <v>2021418440</v>
      </c>
      <c r="C26" s="9" t="s">
        <v>655</v>
      </c>
      <c r="D26" s="10" t="s">
        <v>656</v>
      </c>
      <c r="E26" s="15" t="s">
        <v>622</v>
      </c>
      <c r="F26" s="15" t="s">
        <v>741</v>
      </c>
      <c r="G26" s="11"/>
      <c r="H26" s="12"/>
      <c r="I26" s="12"/>
      <c r="J26" s="12"/>
      <c r="K26" s="136" t="s">
        <v>757</v>
      </c>
      <c r="L26" s="137"/>
      <c r="M26" s="138"/>
      <c r="N26" t="s">
        <v>758</v>
      </c>
    </row>
    <row r="27" spans="1:14" ht="19.5" customHeight="1">
      <c r="A27" s="8">
        <v>20</v>
      </c>
      <c r="B27" s="14">
        <v>2021425158</v>
      </c>
      <c r="C27" s="9" t="s">
        <v>657</v>
      </c>
      <c r="D27" s="10" t="s">
        <v>658</v>
      </c>
      <c r="E27" s="15" t="s">
        <v>622</v>
      </c>
      <c r="F27" s="15" t="s">
        <v>738</v>
      </c>
      <c r="G27" s="11"/>
      <c r="H27" s="12"/>
      <c r="I27" s="12"/>
      <c r="J27" s="12"/>
      <c r="K27" s="136" t="s">
        <v>757</v>
      </c>
      <c r="L27" s="137"/>
      <c r="M27" s="138"/>
      <c r="N27" t="s">
        <v>758</v>
      </c>
    </row>
    <row r="28" spans="1:14" ht="19.5" customHeight="1">
      <c r="A28" s="8">
        <v>21</v>
      </c>
      <c r="B28" s="14">
        <v>2021418444</v>
      </c>
      <c r="C28" s="9" t="s">
        <v>659</v>
      </c>
      <c r="D28" s="10" t="s">
        <v>660</v>
      </c>
      <c r="E28" s="15" t="s">
        <v>622</v>
      </c>
      <c r="F28" s="15" t="s">
        <v>741</v>
      </c>
      <c r="G28" s="11"/>
      <c r="H28" s="12"/>
      <c r="I28" s="12"/>
      <c r="J28" s="12"/>
      <c r="K28" s="136" t="s">
        <v>757</v>
      </c>
      <c r="L28" s="137"/>
      <c r="M28" s="138"/>
      <c r="N28" t="s">
        <v>758</v>
      </c>
    </row>
    <row r="29" spans="1:14" ht="19.5" customHeight="1">
      <c r="A29" s="8">
        <v>22</v>
      </c>
      <c r="B29" s="14">
        <v>2121427273</v>
      </c>
      <c r="C29" s="9" t="s">
        <v>661</v>
      </c>
      <c r="D29" s="10" t="s">
        <v>660</v>
      </c>
      <c r="E29" s="15" t="s">
        <v>622</v>
      </c>
      <c r="F29" s="15" t="s">
        <v>737</v>
      </c>
      <c r="G29" s="11"/>
      <c r="H29" s="12"/>
      <c r="I29" s="12"/>
      <c r="J29" s="12"/>
      <c r="K29" s="136" t="s">
        <v>757</v>
      </c>
      <c r="L29" s="137"/>
      <c r="M29" s="138"/>
      <c r="N29" t="s">
        <v>758</v>
      </c>
    </row>
    <row r="31" spans="2:11" s="1" customFormat="1" ht="14.25" customHeight="1">
      <c r="B31" s="132" t="s">
        <v>7</v>
      </c>
      <c r="C31" s="132"/>
      <c r="D31" s="133" t="s">
        <v>619</v>
      </c>
      <c r="E31" s="133"/>
      <c r="F31" s="133"/>
      <c r="G31" s="133"/>
      <c r="H31" s="133"/>
      <c r="I31" s="133"/>
      <c r="J31" s="133"/>
      <c r="K31" s="109" t="s">
        <v>759</v>
      </c>
    </row>
    <row r="32" spans="2:13" s="1" customFormat="1" ht="15">
      <c r="B32" s="132" t="s">
        <v>8</v>
      </c>
      <c r="C32" s="132"/>
      <c r="D32" s="2" t="s">
        <v>760</v>
      </c>
      <c r="E32" s="133" t="s">
        <v>753</v>
      </c>
      <c r="F32" s="133"/>
      <c r="G32" s="133"/>
      <c r="H32" s="133"/>
      <c r="I32" s="133"/>
      <c r="J32" s="133"/>
      <c r="K32" s="3" t="s">
        <v>9</v>
      </c>
      <c r="L32" s="4" t="s">
        <v>10</v>
      </c>
      <c r="M32" s="4">
        <v>1</v>
      </c>
    </row>
    <row r="33" spans="2:13" s="5" customFormat="1" ht="18.75" customHeight="1">
      <c r="B33" s="6" t="s">
        <v>761</v>
      </c>
      <c r="C33" s="134" t="s">
        <v>755</v>
      </c>
      <c r="D33" s="134"/>
      <c r="E33" s="134"/>
      <c r="F33" s="134"/>
      <c r="G33" s="134"/>
      <c r="H33" s="134"/>
      <c r="I33" s="134"/>
      <c r="J33" s="134"/>
      <c r="K33" s="3" t="s">
        <v>11</v>
      </c>
      <c r="L33" s="3" t="s">
        <v>10</v>
      </c>
      <c r="M33" s="3">
        <v>1</v>
      </c>
    </row>
    <row r="34" spans="1:13" s="5" customFormat="1" ht="18.75" customHeight="1">
      <c r="A34" s="135" t="s">
        <v>762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3" t="s">
        <v>12</v>
      </c>
      <c r="L34" s="3" t="s">
        <v>10</v>
      </c>
      <c r="M34" s="3">
        <v>1</v>
      </c>
    </row>
    <row r="35" ht="9" customHeight="1"/>
    <row r="36" spans="1:13" ht="15" customHeight="1">
      <c r="A36" s="128" t="s">
        <v>0</v>
      </c>
      <c r="B36" s="129" t="s">
        <v>13</v>
      </c>
      <c r="C36" s="130" t="s">
        <v>3</v>
      </c>
      <c r="D36" s="131" t="s">
        <v>4</v>
      </c>
      <c r="E36" s="129" t="s">
        <v>19</v>
      </c>
      <c r="F36" s="129" t="s">
        <v>20</v>
      </c>
      <c r="G36" s="129" t="s">
        <v>14</v>
      </c>
      <c r="H36" s="129" t="s">
        <v>15</v>
      </c>
      <c r="I36" s="139" t="s">
        <v>6</v>
      </c>
      <c r="J36" s="139"/>
      <c r="K36" s="140" t="s">
        <v>16</v>
      </c>
      <c r="L36" s="141"/>
      <c r="M36" s="142"/>
    </row>
    <row r="37" spans="1:13" ht="27" customHeight="1">
      <c r="A37" s="128"/>
      <c r="B37" s="128"/>
      <c r="C37" s="130"/>
      <c r="D37" s="131"/>
      <c r="E37" s="128"/>
      <c r="F37" s="128"/>
      <c r="G37" s="128"/>
      <c r="H37" s="128"/>
      <c r="I37" s="7" t="s">
        <v>17</v>
      </c>
      <c r="J37" s="7" t="s">
        <v>18</v>
      </c>
      <c r="K37" s="143"/>
      <c r="L37" s="144"/>
      <c r="M37" s="145"/>
    </row>
    <row r="38" spans="1:14" ht="19.5" customHeight="1">
      <c r="A38" s="8">
        <v>1</v>
      </c>
      <c r="B38" s="14">
        <v>1821416203</v>
      </c>
      <c r="C38" s="9" t="s">
        <v>662</v>
      </c>
      <c r="D38" s="10" t="s">
        <v>663</v>
      </c>
      <c r="E38" s="15" t="s">
        <v>622</v>
      </c>
      <c r="F38" s="15" t="s">
        <v>739</v>
      </c>
      <c r="G38" s="11"/>
      <c r="H38" s="12"/>
      <c r="I38" s="12"/>
      <c r="J38" s="12"/>
      <c r="K38" s="146" t="s">
        <v>757</v>
      </c>
      <c r="L38" s="147"/>
      <c r="M38" s="148"/>
      <c r="N38" t="s">
        <v>763</v>
      </c>
    </row>
    <row r="39" spans="1:14" ht="19.5" customHeight="1">
      <c r="A39" s="8">
        <v>2</v>
      </c>
      <c r="B39" s="14">
        <v>1821415661</v>
      </c>
      <c r="C39" s="9" t="s">
        <v>664</v>
      </c>
      <c r="D39" s="10" t="s">
        <v>665</v>
      </c>
      <c r="E39" s="15" t="s">
        <v>622</v>
      </c>
      <c r="F39" s="15" t="s">
        <v>740</v>
      </c>
      <c r="G39" s="11"/>
      <c r="H39" s="12"/>
      <c r="I39" s="12"/>
      <c r="J39" s="12"/>
      <c r="K39" s="136" t="s">
        <v>757</v>
      </c>
      <c r="L39" s="137"/>
      <c r="M39" s="138"/>
      <c r="N39" t="s">
        <v>763</v>
      </c>
    </row>
    <row r="40" spans="1:14" ht="19.5" customHeight="1">
      <c r="A40" s="8">
        <v>3</v>
      </c>
      <c r="B40" s="14">
        <v>2020417750</v>
      </c>
      <c r="C40" s="9" t="s">
        <v>666</v>
      </c>
      <c r="D40" s="10" t="s">
        <v>667</v>
      </c>
      <c r="E40" s="15" t="s">
        <v>622</v>
      </c>
      <c r="F40" s="15" t="s">
        <v>741</v>
      </c>
      <c r="G40" s="11"/>
      <c r="H40" s="12"/>
      <c r="I40" s="12"/>
      <c r="J40" s="12"/>
      <c r="K40" s="136" t="s">
        <v>757</v>
      </c>
      <c r="L40" s="137"/>
      <c r="M40" s="138"/>
      <c r="N40" t="s">
        <v>763</v>
      </c>
    </row>
    <row r="41" spans="1:14" ht="19.5" customHeight="1">
      <c r="A41" s="8">
        <v>4</v>
      </c>
      <c r="B41" s="14">
        <v>2021418420</v>
      </c>
      <c r="C41" s="9" t="s">
        <v>668</v>
      </c>
      <c r="D41" s="10" t="s">
        <v>621</v>
      </c>
      <c r="E41" s="15" t="s">
        <v>669</v>
      </c>
      <c r="F41" s="15" t="s">
        <v>741</v>
      </c>
      <c r="G41" s="11"/>
      <c r="H41" s="12"/>
      <c r="I41" s="12"/>
      <c r="J41" s="12"/>
      <c r="K41" s="136" t="s">
        <v>757</v>
      </c>
      <c r="L41" s="137"/>
      <c r="M41" s="138"/>
      <c r="N41" t="s">
        <v>763</v>
      </c>
    </row>
    <row r="42" spans="1:14" ht="19.5" customHeight="1">
      <c r="A42" s="8">
        <v>5</v>
      </c>
      <c r="B42" s="14">
        <v>2021418421</v>
      </c>
      <c r="C42" s="9" t="s">
        <v>670</v>
      </c>
      <c r="D42" s="10" t="s">
        <v>621</v>
      </c>
      <c r="E42" s="15" t="s">
        <v>669</v>
      </c>
      <c r="F42" s="15" t="s">
        <v>741</v>
      </c>
      <c r="G42" s="11"/>
      <c r="H42" s="12"/>
      <c r="I42" s="12"/>
      <c r="J42" s="12"/>
      <c r="K42" s="136" t="s">
        <v>757</v>
      </c>
      <c r="L42" s="137"/>
      <c r="M42" s="138"/>
      <c r="N42" t="s">
        <v>763</v>
      </c>
    </row>
    <row r="43" spans="1:14" ht="19.5" customHeight="1">
      <c r="A43" s="8">
        <v>6</v>
      </c>
      <c r="B43" s="14">
        <v>2021418416</v>
      </c>
      <c r="C43" s="9" t="s">
        <v>671</v>
      </c>
      <c r="D43" s="10" t="s">
        <v>672</v>
      </c>
      <c r="E43" s="15" t="s">
        <v>669</v>
      </c>
      <c r="F43" s="15" t="s">
        <v>741</v>
      </c>
      <c r="G43" s="11"/>
      <c r="H43" s="12"/>
      <c r="I43" s="12"/>
      <c r="J43" s="12"/>
      <c r="K43" s="136" t="s">
        <v>757</v>
      </c>
      <c r="L43" s="137"/>
      <c r="M43" s="138"/>
      <c r="N43" t="s">
        <v>763</v>
      </c>
    </row>
    <row r="44" spans="1:14" ht="19.5" customHeight="1">
      <c r="A44" s="8">
        <v>7</v>
      </c>
      <c r="B44" s="14">
        <v>2021418423</v>
      </c>
      <c r="C44" s="9" t="s">
        <v>673</v>
      </c>
      <c r="D44" s="10" t="s">
        <v>672</v>
      </c>
      <c r="E44" s="15" t="s">
        <v>669</v>
      </c>
      <c r="F44" s="15" t="s">
        <v>741</v>
      </c>
      <c r="G44" s="11"/>
      <c r="H44" s="12"/>
      <c r="I44" s="12"/>
      <c r="J44" s="12"/>
      <c r="K44" s="136" t="s">
        <v>757</v>
      </c>
      <c r="L44" s="137"/>
      <c r="M44" s="138"/>
      <c r="N44" t="s">
        <v>763</v>
      </c>
    </row>
    <row r="45" spans="1:14" ht="19.5" customHeight="1">
      <c r="A45" s="8">
        <v>8</v>
      </c>
      <c r="B45" s="14">
        <v>2021410902</v>
      </c>
      <c r="C45" s="9" t="s">
        <v>674</v>
      </c>
      <c r="D45" s="10" t="s">
        <v>675</v>
      </c>
      <c r="E45" s="15" t="s">
        <v>669</v>
      </c>
      <c r="F45" s="15" t="s">
        <v>741</v>
      </c>
      <c r="G45" s="11"/>
      <c r="H45" s="12"/>
      <c r="I45" s="12"/>
      <c r="J45" s="12"/>
      <c r="K45" s="136" t="s">
        <v>757</v>
      </c>
      <c r="L45" s="137"/>
      <c r="M45" s="138"/>
      <c r="N45" t="s">
        <v>763</v>
      </c>
    </row>
    <row r="46" spans="1:14" ht="19.5" customHeight="1">
      <c r="A46" s="8">
        <v>9</v>
      </c>
      <c r="B46" s="14">
        <v>2021415112</v>
      </c>
      <c r="C46" s="9" t="s">
        <v>631</v>
      </c>
      <c r="D46" s="10" t="s">
        <v>676</v>
      </c>
      <c r="E46" s="15" t="s">
        <v>669</v>
      </c>
      <c r="F46" s="15" t="s">
        <v>741</v>
      </c>
      <c r="G46" s="11"/>
      <c r="H46" s="12"/>
      <c r="I46" s="12"/>
      <c r="J46" s="12"/>
      <c r="K46" s="136" t="s">
        <v>757</v>
      </c>
      <c r="L46" s="137"/>
      <c r="M46" s="138"/>
      <c r="N46" t="s">
        <v>763</v>
      </c>
    </row>
    <row r="47" spans="1:14" ht="19.5" customHeight="1">
      <c r="A47" s="8">
        <v>10</v>
      </c>
      <c r="B47" s="14">
        <v>2020425151</v>
      </c>
      <c r="C47" s="9" t="s">
        <v>677</v>
      </c>
      <c r="D47" s="10" t="s">
        <v>678</v>
      </c>
      <c r="E47" s="15" t="s">
        <v>669</v>
      </c>
      <c r="F47" s="15" t="s">
        <v>741</v>
      </c>
      <c r="G47" s="11"/>
      <c r="H47" s="12"/>
      <c r="I47" s="12"/>
      <c r="J47" s="12"/>
      <c r="K47" s="136" t="s">
        <v>757</v>
      </c>
      <c r="L47" s="137"/>
      <c r="M47" s="138"/>
      <c r="N47" t="s">
        <v>763</v>
      </c>
    </row>
    <row r="48" spans="1:14" ht="19.5" customHeight="1">
      <c r="A48" s="8">
        <v>11</v>
      </c>
      <c r="B48" s="14">
        <v>2021415134</v>
      </c>
      <c r="C48" s="9" t="s">
        <v>679</v>
      </c>
      <c r="D48" s="10" t="s">
        <v>678</v>
      </c>
      <c r="E48" s="15" t="s">
        <v>669</v>
      </c>
      <c r="F48" s="15" t="s">
        <v>741</v>
      </c>
      <c r="G48" s="11"/>
      <c r="H48" s="12"/>
      <c r="I48" s="12"/>
      <c r="J48" s="12"/>
      <c r="K48" s="136" t="s">
        <v>757</v>
      </c>
      <c r="L48" s="137"/>
      <c r="M48" s="138"/>
      <c r="N48" t="s">
        <v>763</v>
      </c>
    </row>
    <row r="49" spans="1:14" ht="19.5" customHeight="1">
      <c r="A49" s="8">
        <v>12</v>
      </c>
      <c r="B49" s="14">
        <v>2020410909</v>
      </c>
      <c r="C49" s="9" t="s">
        <v>680</v>
      </c>
      <c r="D49" s="10" t="s">
        <v>681</v>
      </c>
      <c r="E49" s="15" t="s">
        <v>669</v>
      </c>
      <c r="F49" s="15" t="s">
        <v>741</v>
      </c>
      <c r="G49" s="11"/>
      <c r="H49" s="12"/>
      <c r="I49" s="12"/>
      <c r="J49" s="12"/>
      <c r="K49" s="136" t="s">
        <v>757</v>
      </c>
      <c r="L49" s="137"/>
      <c r="M49" s="138"/>
      <c r="N49" t="s">
        <v>763</v>
      </c>
    </row>
    <row r="50" spans="1:14" ht="19.5" customHeight="1">
      <c r="A50" s="8">
        <v>13</v>
      </c>
      <c r="B50" s="14">
        <v>2020418429</v>
      </c>
      <c r="C50" s="9" t="s">
        <v>680</v>
      </c>
      <c r="D50" s="10" t="s">
        <v>682</v>
      </c>
      <c r="E50" s="15" t="s">
        <v>669</v>
      </c>
      <c r="F50" s="15" t="s">
        <v>741</v>
      </c>
      <c r="G50" s="11"/>
      <c r="H50" s="12"/>
      <c r="I50" s="12"/>
      <c r="J50" s="12"/>
      <c r="K50" s="136" t="s">
        <v>757</v>
      </c>
      <c r="L50" s="137"/>
      <c r="M50" s="138"/>
      <c r="N50" t="s">
        <v>763</v>
      </c>
    </row>
    <row r="51" spans="1:14" ht="19.5" customHeight="1">
      <c r="A51" s="8">
        <v>14</v>
      </c>
      <c r="B51" s="14">
        <v>2021418430</v>
      </c>
      <c r="C51" s="9" t="s">
        <v>631</v>
      </c>
      <c r="D51" s="10" t="s">
        <v>683</v>
      </c>
      <c r="E51" s="15" t="s">
        <v>669</v>
      </c>
      <c r="F51" s="15" t="s">
        <v>741</v>
      </c>
      <c r="G51" s="11"/>
      <c r="H51" s="12"/>
      <c r="I51" s="12"/>
      <c r="J51" s="12"/>
      <c r="K51" s="136" t="s">
        <v>757</v>
      </c>
      <c r="L51" s="137"/>
      <c r="M51" s="138"/>
      <c r="N51" t="s">
        <v>763</v>
      </c>
    </row>
    <row r="52" spans="1:14" ht="19.5" customHeight="1">
      <c r="A52" s="8">
        <v>15</v>
      </c>
      <c r="B52" s="14">
        <v>1921413664</v>
      </c>
      <c r="C52" s="9" t="s">
        <v>684</v>
      </c>
      <c r="D52" s="10" t="s">
        <v>685</v>
      </c>
      <c r="E52" s="15" t="s">
        <v>669</v>
      </c>
      <c r="F52" s="15" t="s">
        <v>741</v>
      </c>
      <c r="G52" s="11"/>
      <c r="H52" s="12"/>
      <c r="I52" s="12"/>
      <c r="J52" s="12"/>
      <c r="K52" s="136" t="s">
        <v>757</v>
      </c>
      <c r="L52" s="137"/>
      <c r="M52" s="138"/>
      <c r="N52" t="s">
        <v>763</v>
      </c>
    </row>
    <row r="53" spans="1:14" ht="19.5" customHeight="1">
      <c r="A53" s="8">
        <v>16</v>
      </c>
      <c r="B53" s="14">
        <v>2021418432</v>
      </c>
      <c r="C53" s="9" t="s">
        <v>686</v>
      </c>
      <c r="D53" s="10" t="s">
        <v>687</v>
      </c>
      <c r="E53" s="15" t="s">
        <v>669</v>
      </c>
      <c r="F53" s="15" t="s">
        <v>741</v>
      </c>
      <c r="G53" s="11"/>
      <c r="H53" s="12"/>
      <c r="I53" s="12"/>
      <c r="J53" s="12"/>
      <c r="K53" s="136" t="s">
        <v>757</v>
      </c>
      <c r="L53" s="137"/>
      <c r="M53" s="138"/>
      <c r="N53" t="s">
        <v>763</v>
      </c>
    </row>
    <row r="54" spans="1:14" ht="19.5" customHeight="1">
      <c r="A54" s="8">
        <v>17</v>
      </c>
      <c r="B54" s="14">
        <v>2020428451</v>
      </c>
      <c r="C54" s="9" t="s">
        <v>688</v>
      </c>
      <c r="D54" s="10" t="s">
        <v>632</v>
      </c>
      <c r="E54" s="15" t="s">
        <v>669</v>
      </c>
      <c r="F54" s="15" t="s">
        <v>738</v>
      </c>
      <c r="G54" s="11"/>
      <c r="H54" s="12"/>
      <c r="I54" s="12"/>
      <c r="J54" s="12"/>
      <c r="K54" s="136" t="s">
        <v>757</v>
      </c>
      <c r="L54" s="137"/>
      <c r="M54" s="138"/>
      <c r="N54" t="s">
        <v>763</v>
      </c>
    </row>
    <row r="55" spans="1:14" ht="19.5" customHeight="1">
      <c r="A55" s="8">
        <v>18</v>
      </c>
      <c r="B55" s="14">
        <v>2020418449</v>
      </c>
      <c r="C55" s="9" t="s">
        <v>689</v>
      </c>
      <c r="D55" s="10" t="s">
        <v>690</v>
      </c>
      <c r="E55" s="15" t="s">
        <v>669</v>
      </c>
      <c r="F55" s="15" t="s">
        <v>741</v>
      </c>
      <c r="G55" s="11"/>
      <c r="H55" s="12"/>
      <c r="I55" s="12"/>
      <c r="J55" s="12"/>
      <c r="K55" s="136" t="s">
        <v>757</v>
      </c>
      <c r="L55" s="137"/>
      <c r="M55" s="138"/>
      <c r="N55" t="s">
        <v>763</v>
      </c>
    </row>
    <row r="56" spans="1:14" ht="19.5" customHeight="1">
      <c r="A56" s="8">
        <v>19</v>
      </c>
      <c r="B56" s="14">
        <v>2021413394</v>
      </c>
      <c r="C56" s="9" t="s">
        <v>691</v>
      </c>
      <c r="D56" s="10" t="s">
        <v>646</v>
      </c>
      <c r="E56" s="15" t="s">
        <v>669</v>
      </c>
      <c r="F56" s="15" t="s">
        <v>741</v>
      </c>
      <c r="G56" s="11"/>
      <c r="H56" s="12"/>
      <c r="I56" s="12"/>
      <c r="J56" s="12"/>
      <c r="K56" s="136" t="s">
        <v>757</v>
      </c>
      <c r="L56" s="137"/>
      <c r="M56" s="138"/>
      <c r="N56" t="s">
        <v>763</v>
      </c>
    </row>
    <row r="57" spans="1:14" ht="19.5" customHeight="1">
      <c r="A57" s="8">
        <v>20</v>
      </c>
      <c r="B57" s="14">
        <v>2021415128</v>
      </c>
      <c r="C57" s="9" t="s">
        <v>692</v>
      </c>
      <c r="D57" s="10" t="s">
        <v>693</v>
      </c>
      <c r="E57" s="15" t="s">
        <v>669</v>
      </c>
      <c r="F57" s="15" t="s">
        <v>741</v>
      </c>
      <c r="G57" s="11"/>
      <c r="H57" s="12"/>
      <c r="I57" s="12"/>
      <c r="J57" s="12"/>
      <c r="K57" s="136" t="s">
        <v>757</v>
      </c>
      <c r="L57" s="137"/>
      <c r="M57" s="138"/>
      <c r="N57" t="s">
        <v>763</v>
      </c>
    </row>
    <row r="58" spans="1:14" ht="19.5" customHeight="1">
      <c r="A58" s="8">
        <v>21</v>
      </c>
      <c r="B58" s="14">
        <v>2021415130</v>
      </c>
      <c r="C58" s="9" t="s">
        <v>694</v>
      </c>
      <c r="D58" s="10" t="s">
        <v>695</v>
      </c>
      <c r="E58" s="15" t="s">
        <v>669</v>
      </c>
      <c r="F58" s="15" t="s">
        <v>741</v>
      </c>
      <c r="G58" s="11"/>
      <c r="H58" s="12"/>
      <c r="I58" s="12"/>
      <c r="J58" s="12"/>
      <c r="K58" s="136" t="s">
        <v>757</v>
      </c>
      <c r="L58" s="137"/>
      <c r="M58" s="138"/>
      <c r="N58" t="s">
        <v>763</v>
      </c>
    </row>
    <row r="59" spans="1:14" ht="19.5" customHeight="1">
      <c r="A59" s="8">
        <v>22</v>
      </c>
      <c r="B59" s="14">
        <v>2021418443</v>
      </c>
      <c r="C59" s="9" t="s">
        <v>696</v>
      </c>
      <c r="D59" s="10" t="s">
        <v>697</v>
      </c>
      <c r="E59" s="15" t="s">
        <v>669</v>
      </c>
      <c r="F59" s="15" t="s">
        <v>741</v>
      </c>
      <c r="G59" s="11"/>
      <c r="H59" s="12"/>
      <c r="I59" s="12"/>
      <c r="J59" s="12"/>
      <c r="K59" s="136" t="s">
        <v>757</v>
      </c>
      <c r="L59" s="137"/>
      <c r="M59" s="138"/>
      <c r="N59" t="s">
        <v>763</v>
      </c>
    </row>
    <row r="61" spans="2:11" s="1" customFormat="1" ht="14.25" customHeight="1">
      <c r="B61" s="132" t="s">
        <v>7</v>
      </c>
      <c r="C61" s="132"/>
      <c r="D61" s="133" t="s">
        <v>619</v>
      </c>
      <c r="E61" s="133"/>
      <c r="F61" s="133"/>
      <c r="G61" s="133"/>
      <c r="H61" s="133"/>
      <c r="I61" s="133"/>
      <c r="J61" s="133"/>
      <c r="K61" s="109" t="s">
        <v>750</v>
      </c>
    </row>
    <row r="62" spans="2:13" s="1" customFormat="1" ht="15">
      <c r="B62" s="132" t="s">
        <v>8</v>
      </c>
      <c r="C62" s="132"/>
      <c r="D62" s="2" t="s">
        <v>764</v>
      </c>
      <c r="E62" s="133" t="s">
        <v>753</v>
      </c>
      <c r="F62" s="133"/>
      <c r="G62" s="133"/>
      <c r="H62" s="133"/>
      <c r="I62" s="133"/>
      <c r="J62" s="133"/>
      <c r="K62" s="3" t="s">
        <v>9</v>
      </c>
      <c r="L62" s="4" t="s">
        <v>10</v>
      </c>
      <c r="M62" s="4">
        <v>1</v>
      </c>
    </row>
    <row r="63" spans="2:13" s="5" customFormat="1" ht="18.75" customHeight="1">
      <c r="B63" s="6" t="s">
        <v>765</v>
      </c>
      <c r="C63" s="134" t="s">
        <v>755</v>
      </c>
      <c r="D63" s="134"/>
      <c r="E63" s="134"/>
      <c r="F63" s="134"/>
      <c r="G63" s="134"/>
      <c r="H63" s="134"/>
      <c r="I63" s="134"/>
      <c r="J63" s="134"/>
      <c r="K63" s="3" t="s">
        <v>11</v>
      </c>
      <c r="L63" s="3" t="s">
        <v>10</v>
      </c>
      <c r="M63" s="3">
        <v>1</v>
      </c>
    </row>
    <row r="64" spans="1:13" s="5" customFormat="1" ht="18.75" customHeight="1">
      <c r="A64" s="135" t="s">
        <v>766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3" t="s">
        <v>12</v>
      </c>
      <c r="L64" s="3" t="s">
        <v>10</v>
      </c>
      <c r="M64" s="3">
        <v>1</v>
      </c>
    </row>
    <row r="65" ht="9" customHeight="1"/>
    <row r="66" spans="1:13" ht="15" customHeight="1">
      <c r="A66" s="128" t="s">
        <v>0</v>
      </c>
      <c r="B66" s="129" t="s">
        <v>13</v>
      </c>
      <c r="C66" s="130" t="s">
        <v>3</v>
      </c>
      <c r="D66" s="131" t="s">
        <v>4</v>
      </c>
      <c r="E66" s="129" t="s">
        <v>19</v>
      </c>
      <c r="F66" s="129" t="s">
        <v>20</v>
      </c>
      <c r="G66" s="129" t="s">
        <v>14</v>
      </c>
      <c r="H66" s="129" t="s">
        <v>15</v>
      </c>
      <c r="I66" s="139" t="s">
        <v>6</v>
      </c>
      <c r="J66" s="139"/>
      <c r="K66" s="140" t="s">
        <v>16</v>
      </c>
      <c r="L66" s="141"/>
      <c r="M66" s="142"/>
    </row>
    <row r="67" spans="1:13" ht="27" customHeight="1">
      <c r="A67" s="128"/>
      <c r="B67" s="128"/>
      <c r="C67" s="130"/>
      <c r="D67" s="131"/>
      <c r="E67" s="128"/>
      <c r="F67" s="128"/>
      <c r="G67" s="128"/>
      <c r="H67" s="128"/>
      <c r="I67" s="7" t="s">
        <v>17</v>
      </c>
      <c r="J67" s="7" t="s">
        <v>18</v>
      </c>
      <c r="K67" s="143"/>
      <c r="L67" s="144"/>
      <c r="M67" s="145"/>
    </row>
    <row r="68" spans="1:14" ht="19.5" customHeight="1">
      <c r="A68" s="8">
        <v>1</v>
      </c>
      <c r="B68" s="14">
        <v>1821414102</v>
      </c>
      <c r="C68" s="9" t="s">
        <v>698</v>
      </c>
      <c r="D68" s="10" t="s">
        <v>699</v>
      </c>
      <c r="E68" s="15" t="s">
        <v>669</v>
      </c>
      <c r="F68" s="15" t="s">
        <v>747</v>
      </c>
      <c r="G68" s="11"/>
      <c r="H68" s="12"/>
      <c r="I68" s="12"/>
      <c r="J68" s="12"/>
      <c r="K68" s="146" t="s">
        <v>757</v>
      </c>
      <c r="L68" s="147"/>
      <c r="M68" s="148"/>
      <c r="N68" t="s">
        <v>767</v>
      </c>
    </row>
    <row r="69" spans="1:14" ht="19.5" customHeight="1">
      <c r="A69" s="8">
        <v>2</v>
      </c>
      <c r="B69" s="14">
        <v>2226411756</v>
      </c>
      <c r="C69" s="9" t="s">
        <v>700</v>
      </c>
      <c r="D69" s="10" t="s">
        <v>701</v>
      </c>
      <c r="E69" s="15" t="s">
        <v>702</v>
      </c>
      <c r="F69" s="15" t="s">
        <v>748</v>
      </c>
      <c r="G69" s="11"/>
      <c r="H69" s="12"/>
      <c r="I69" s="12"/>
      <c r="J69" s="12"/>
      <c r="K69" s="136" t="s">
        <v>757</v>
      </c>
      <c r="L69" s="137"/>
      <c r="M69" s="138"/>
      <c r="N69" t="s">
        <v>767</v>
      </c>
    </row>
    <row r="70" spans="1:14" ht="19.5" customHeight="1">
      <c r="A70" s="8">
        <v>3</v>
      </c>
      <c r="B70" s="14">
        <v>2227411747</v>
      </c>
      <c r="C70" s="9" t="s">
        <v>703</v>
      </c>
      <c r="D70" s="10" t="s">
        <v>704</v>
      </c>
      <c r="E70" s="15" t="s">
        <v>702</v>
      </c>
      <c r="F70" s="15" t="s">
        <v>748</v>
      </c>
      <c r="G70" s="11"/>
      <c r="H70" s="12"/>
      <c r="I70" s="12"/>
      <c r="J70" s="12"/>
      <c r="K70" s="136" t="s">
        <v>757</v>
      </c>
      <c r="L70" s="137"/>
      <c r="M70" s="138"/>
      <c r="N70" t="s">
        <v>767</v>
      </c>
    </row>
    <row r="71" spans="1:14" ht="19.5" customHeight="1">
      <c r="A71" s="8">
        <v>4</v>
      </c>
      <c r="B71" s="14">
        <v>2226411748</v>
      </c>
      <c r="C71" s="9" t="s">
        <v>705</v>
      </c>
      <c r="D71" s="10" t="s">
        <v>706</v>
      </c>
      <c r="E71" s="15" t="s">
        <v>702</v>
      </c>
      <c r="F71" s="15" t="s">
        <v>748</v>
      </c>
      <c r="G71" s="11"/>
      <c r="H71" s="12"/>
      <c r="I71" s="12"/>
      <c r="J71" s="12"/>
      <c r="K71" s="136" t="s">
        <v>757</v>
      </c>
      <c r="L71" s="137"/>
      <c r="M71" s="138"/>
      <c r="N71" t="s">
        <v>767</v>
      </c>
    </row>
    <row r="72" spans="1:14" ht="19.5" customHeight="1">
      <c r="A72" s="8">
        <v>5</v>
      </c>
      <c r="B72" s="14">
        <v>2227411749</v>
      </c>
      <c r="C72" s="9" t="s">
        <v>707</v>
      </c>
      <c r="D72" s="10" t="s">
        <v>708</v>
      </c>
      <c r="E72" s="15" t="s">
        <v>702</v>
      </c>
      <c r="F72" s="15" t="s">
        <v>748</v>
      </c>
      <c r="G72" s="11"/>
      <c r="H72" s="12"/>
      <c r="I72" s="12"/>
      <c r="J72" s="12"/>
      <c r="K72" s="136" t="s">
        <v>757</v>
      </c>
      <c r="L72" s="137"/>
      <c r="M72" s="138"/>
      <c r="N72" t="s">
        <v>767</v>
      </c>
    </row>
    <row r="73" spans="1:14" ht="19.5" customHeight="1">
      <c r="A73" s="8">
        <v>6</v>
      </c>
      <c r="B73" s="14">
        <v>1921418922</v>
      </c>
      <c r="C73" s="9" t="s">
        <v>709</v>
      </c>
      <c r="D73" s="10" t="s">
        <v>710</v>
      </c>
      <c r="E73" s="15" t="s">
        <v>702</v>
      </c>
      <c r="F73" s="15" t="s">
        <v>743</v>
      </c>
      <c r="G73" s="11"/>
      <c r="H73" s="12"/>
      <c r="I73" s="12"/>
      <c r="J73" s="12"/>
      <c r="K73" s="136" t="s">
        <v>757</v>
      </c>
      <c r="L73" s="137"/>
      <c r="M73" s="138"/>
      <c r="N73" t="s">
        <v>767</v>
      </c>
    </row>
    <row r="74" spans="1:14" ht="19.5" customHeight="1">
      <c r="A74" s="8">
        <v>7</v>
      </c>
      <c r="B74" s="14">
        <v>2020418426</v>
      </c>
      <c r="C74" s="9" t="s">
        <v>711</v>
      </c>
      <c r="D74" s="10" t="s">
        <v>712</v>
      </c>
      <c r="E74" s="15" t="s">
        <v>702</v>
      </c>
      <c r="F74" s="15" t="s">
        <v>741</v>
      </c>
      <c r="G74" s="11"/>
      <c r="H74" s="12"/>
      <c r="I74" s="12"/>
      <c r="J74" s="12"/>
      <c r="K74" s="136" t="s">
        <v>757</v>
      </c>
      <c r="L74" s="137"/>
      <c r="M74" s="138"/>
      <c r="N74" t="s">
        <v>767</v>
      </c>
    </row>
    <row r="75" spans="1:14" ht="19.5" customHeight="1">
      <c r="A75" s="8">
        <v>8</v>
      </c>
      <c r="B75" s="14">
        <v>2227411750</v>
      </c>
      <c r="C75" s="9" t="s">
        <v>713</v>
      </c>
      <c r="D75" s="10" t="s">
        <v>714</v>
      </c>
      <c r="E75" s="15" t="s">
        <v>702</v>
      </c>
      <c r="F75" s="15" t="s">
        <v>748</v>
      </c>
      <c r="G75" s="11"/>
      <c r="H75" s="12"/>
      <c r="I75" s="12"/>
      <c r="J75" s="12"/>
      <c r="K75" s="136" t="s">
        <v>757</v>
      </c>
      <c r="L75" s="137"/>
      <c r="M75" s="138"/>
      <c r="N75" t="s">
        <v>767</v>
      </c>
    </row>
    <row r="76" spans="1:14" ht="19.5" customHeight="1">
      <c r="A76" s="8">
        <v>9</v>
      </c>
      <c r="B76" s="14">
        <v>1821414087</v>
      </c>
      <c r="C76" s="9" t="s">
        <v>631</v>
      </c>
      <c r="D76" s="10" t="s">
        <v>685</v>
      </c>
      <c r="E76" s="15" t="s">
        <v>702</v>
      </c>
      <c r="F76" s="15" t="s">
        <v>743</v>
      </c>
      <c r="G76" s="11"/>
      <c r="H76" s="12"/>
      <c r="I76" s="12"/>
      <c r="J76" s="12"/>
      <c r="K76" s="136" t="s">
        <v>757</v>
      </c>
      <c r="L76" s="137"/>
      <c r="M76" s="138"/>
      <c r="N76" t="s">
        <v>767</v>
      </c>
    </row>
    <row r="77" spans="1:14" ht="19.5" customHeight="1">
      <c r="A77" s="8">
        <v>10</v>
      </c>
      <c r="B77" s="14">
        <v>1920413546</v>
      </c>
      <c r="C77" s="9" t="s">
        <v>715</v>
      </c>
      <c r="D77" s="10" t="s">
        <v>716</v>
      </c>
      <c r="E77" s="15" t="s">
        <v>702</v>
      </c>
      <c r="F77" s="15" t="s">
        <v>749</v>
      </c>
      <c r="G77" s="11"/>
      <c r="H77" s="12"/>
      <c r="I77" s="12"/>
      <c r="J77" s="12"/>
      <c r="K77" s="136" t="s">
        <v>757</v>
      </c>
      <c r="L77" s="137"/>
      <c r="M77" s="138"/>
      <c r="N77" t="s">
        <v>767</v>
      </c>
    </row>
    <row r="78" spans="1:14" ht="19.5" customHeight="1">
      <c r="A78" s="8">
        <v>11</v>
      </c>
      <c r="B78" s="14">
        <v>1921418162</v>
      </c>
      <c r="C78" s="9" t="s">
        <v>647</v>
      </c>
      <c r="D78" s="10" t="s">
        <v>717</v>
      </c>
      <c r="E78" s="15" t="s">
        <v>702</v>
      </c>
      <c r="F78" s="15" t="s">
        <v>741</v>
      </c>
      <c r="G78" s="11"/>
      <c r="H78" s="12"/>
      <c r="I78" s="12"/>
      <c r="J78" s="12"/>
      <c r="K78" s="136" t="s">
        <v>757</v>
      </c>
      <c r="L78" s="137"/>
      <c r="M78" s="138"/>
      <c r="N78" t="s">
        <v>767</v>
      </c>
    </row>
    <row r="79" spans="1:14" ht="19.5" customHeight="1">
      <c r="A79" s="8">
        <v>12</v>
      </c>
      <c r="B79" s="14">
        <v>2020413251</v>
      </c>
      <c r="C79" s="9" t="s">
        <v>718</v>
      </c>
      <c r="D79" s="10" t="s">
        <v>719</v>
      </c>
      <c r="E79" s="15" t="s">
        <v>702</v>
      </c>
      <c r="F79" s="15" t="s">
        <v>741</v>
      </c>
      <c r="G79" s="11"/>
      <c r="H79" s="12"/>
      <c r="I79" s="12"/>
      <c r="J79" s="12"/>
      <c r="K79" s="136" t="s">
        <v>757</v>
      </c>
      <c r="L79" s="137"/>
      <c r="M79" s="138"/>
      <c r="N79" t="s">
        <v>767</v>
      </c>
    </row>
    <row r="80" spans="1:14" ht="19.5" customHeight="1">
      <c r="A80" s="8">
        <v>13</v>
      </c>
      <c r="B80" s="14">
        <v>2020613282</v>
      </c>
      <c r="C80" s="9" t="s">
        <v>720</v>
      </c>
      <c r="D80" s="10" t="s">
        <v>721</v>
      </c>
      <c r="E80" s="15" t="s">
        <v>702</v>
      </c>
      <c r="F80" s="15" t="s">
        <v>741</v>
      </c>
      <c r="G80" s="11"/>
      <c r="H80" s="12"/>
      <c r="I80" s="12"/>
      <c r="J80" s="12"/>
      <c r="K80" s="136" t="s">
        <v>757</v>
      </c>
      <c r="L80" s="137"/>
      <c r="M80" s="138"/>
      <c r="N80" t="s">
        <v>767</v>
      </c>
    </row>
    <row r="81" spans="1:14" ht="19.5" customHeight="1">
      <c r="A81" s="8">
        <v>14</v>
      </c>
      <c r="B81" s="14">
        <v>2227411751</v>
      </c>
      <c r="C81" s="9" t="s">
        <v>722</v>
      </c>
      <c r="D81" s="10" t="s">
        <v>723</v>
      </c>
      <c r="E81" s="15" t="s">
        <v>702</v>
      </c>
      <c r="F81" s="15" t="s">
        <v>748</v>
      </c>
      <c r="G81" s="11"/>
      <c r="H81" s="12"/>
      <c r="I81" s="12"/>
      <c r="J81" s="12"/>
      <c r="K81" s="136" t="s">
        <v>757</v>
      </c>
      <c r="L81" s="137"/>
      <c r="M81" s="138"/>
      <c r="N81" t="s">
        <v>767</v>
      </c>
    </row>
    <row r="82" spans="1:14" ht="19.5" customHeight="1">
      <c r="A82" s="8">
        <v>15</v>
      </c>
      <c r="B82" s="14">
        <v>2227411758</v>
      </c>
      <c r="C82" s="9" t="s">
        <v>724</v>
      </c>
      <c r="D82" s="10" t="s">
        <v>723</v>
      </c>
      <c r="E82" s="15" t="s">
        <v>702</v>
      </c>
      <c r="F82" s="15" t="s">
        <v>748</v>
      </c>
      <c r="G82" s="11"/>
      <c r="H82" s="12"/>
      <c r="I82" s="12"/>
      <c r="J82" s="12"/>
      <c r="K82" s="136" t="s">
        <v>757</v>
      </c>
      <c r="L82" s="137"/>
      <c r="M82" s="138"/>
      <c r="N82" t="s">
        <v>767</v>
      </c>
    </row>
    <row r="83" spans="1:14" ht="19.5" customHeight="1">
      <c r="A83" s="8">
        <v>16</v>
      </c>
      <c r="B83" s="14">
        <v>2021418437</v>
      </c>
      <c r="C83" s="9" t="s">
        <v>725</v>
      </c>
      <c r="D83" s="10" t="s">
        <v>726</v>
      </c>
      <c r="E83" s="15" t="s">
        <v>702</v>
      </c>
      <c r="F83" s="15" t="s">
        <v>741</v>
      </c>
      <c r="G83" s="11"/>
      <c r="H83" s="12"/>
      <c r="I83" s="12"/>
      <c r="J83" s="12"/>
      <c r="K83" s="136" t="s">
        <v>757</v>
      </c>
      <c r="L83" s="137"/>
      <c r="M83" s="138"/>
      <c r="N83" t="s">
        <v>767</v>
      </c>
    </row>
    <row r="84" spans="1:14" ht="19.5" customHeight="1">
      <c r="A84" s="8">
        <v>17</v>
      </c>
      <c r="B84" s="14">
        <v>2227411752</v>
      </c>
      <c r="C84" s="9" t="s">
        <v>623</v>
      </c>
      <c r="D84" s="10" t="s">
        <v>727</v>
      </c>
      <c r="E84" s="15" t="s">
        <v>702</v>
      </c>
      <c r="F84" s="15" t="s">
        <v>748</v>
      </c>
      <c r="G84" s="11"/>
      <c r="H84" s="12"/>
      <c r="I84" s="12"/>
      <c r="J84" s="12"/>
      <c r="K84" s="136" t="s">
        <v>757</v>
      </c>
      <c r="L84" s="137"/>
      <c r="M84" s="138"/>
      <c r="N84" t="s">
        <v>767</v>
      </c>
    </row>
    <row r="85" spans="1:14" ht="19.5" customHeight="1">
      <c r="A85" s="8">
        <v>18</v>
      </c>
      <c r="B85" s="14">
        <v>2020425057</v>
      </c>
      <c r="C85" s="9" t="s">
        <v>728</v>
      </c>
      <c r="D85" s="10" t="s">
        <v>729</v>
      </c>
      <c r="E85" s="15" t="s">
        <v>702</v>
      </c>
      <c r="F85" s="15" t="s">
        <v>738</v>
      </c>
      <c r="G85" s="11"/>
      <c r="H85" s="12"/>
      <c r="I85" s="12"/>
      <c r="J85" s="12"/>
      <c r="K85" s="136" t="s">
        <v>757</v>
      </c>
      <c r="L85" s="137"/>
      <c r="M85" s="138"/>
      <c r="N85" t="s">
        <v>767</v>
      </c>
    </row>
    <row r="86" spans="1:14" ht="19.5" customHeight="1">
      <c r="A86" s="8">
        <v>19</v>
      </c>
      <c r="B86" s="14">
        <v>2227411753</v>
      </c>
      <c r="C86" s="9" t="s">
        <v>730</v>
      </c>
      <c r="D86" s="10" t="s">
        <v>731</v>
      </c>
      <c r="E86" s="15" t="s">
        <v>702</v>
      </c>
      <c r="F86" s="15" t="s">
        <v>748</v>
      </c>
      <c r="G86" s="11"/>
      <c r="H86" s="12"/>
      <c r="I86" s="12"/>
      <c r="J86" s="12"/>
      <c r="K86" s="136" t="s">
        <v>757</v>
      </c>
      <c r="L86" s="137"/>
      <c r="M86" s="138"/>
      <c r="N86" t="s">
        <v>767</v>
      </c>
    </row>
    <row r="87" spans="1:14" ht="19.5" customHeight="1">
      <c r="A87" s="8">
        <v>20</v>
      </c>
      <c r="B87" s="14">
        <v>2227411754</v>
      </c>
      <c r="C87" s="9" t="s">
        <v>732</v>
      </c>
      <c r="D87" s="10" t="s">
        <v>733</v>
      </c>
      <c r="E87" s="15" t="s">
        <v>702</v>
      </c>
      <c r="F87" s="15" t="s">
        <v>748</v>
      </c>
      <c r="G87" s="11"/>
      <c r="H87" s="12"/>
      <c r="I87" s="12"/>
      <c r="J87" s="12"/>
      <c r="K87" s="136" t="s">
        <v>757</v>
      </c>
      <c r="L87" s="137"/>
      <c r="M87" s="138"/>
      <c r="N87" t="s">
        <v>767</v>
      </c>
    </row>
    <row r="88" spans="1:14" ht="19.5" customHeight="1">
      <c r="A88" s="8">
        <v>21</v>
      </c>
      <c r="B88" s="14">
        <v>2021410904</v>
      </c>
      <c r="C88" s="9" t="s">
        <v>734</v>
      </c>
      <c r="D88" s="10" t="s">
        <v>735</v>
      </c>
      <c r="E88" s="15" t="s">
        <v>702</v>
      </c>
      <c r="F88" s="15" t="s">
        <v>741</v>
      </c>
      <c r="G88" s="11"/>
      <c r="H88" s="12"/>
      <c r="I88" s="12"/>
      <c r="J88" s="12"/>
      <c r="K88" s="136" t="s">
        <v>39</v>
      </c>
      <c r="L88" s="137"/>
      <c r="M88" s="138"/>
      <c r="N88" t="s">
        <v>767</v>
      </c>
    </row>
    <row r="89" spans="1:14" ht="19.5" customHeight="1">
      <c r="A89" s="8">
        <v>22</v>
      </c>
      <c r="B89" s="14">
        <v>2227411755</v>
      </c>
      <c r="C89" s="9" t="s">
        <v>736</v>
      </c>
      <c r="D89" s="10" t="s">
        <v>665</v>
      </c>
      <c r="E89" s="15" t="s">
        <v>702</v>
      </c>
      <c r="F89" s="15" t="s">
        <v>748</v>
      </c>
      <c r="G89" s="11"/>
      <c r="H89" s="12"/>
      <c r="I89" s="12"/>
      <c r="J89" s="12"/>
      <c r="K89" s="136" t="s">
        <v>757</v>
      </c>
      <c r="L89" s="137"/>
      <c r="M89" s="138"/>
      <c r="N89" t="s">
        <v>767</v>
      </c>
    </row>
  </sheetData>
  <sheetProtection/>
  <mergeCells count="114">
    <mergeCell ref="K88:M88"/>
    <mergeCell ref="K89:M89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70:M70"/>
    <mergeCell ref="K71:M71"/>
    <mergeCell ref="K72:M72"/>
    <mergeCell ref="K73:M73"/>
    <mergeCell ref="K74:M74"/>
    <mergeCell ref="K75:M75"/>
    <mergeCell ref="G66:G67"/>
    <mergeCell ref="H66:H67"/>
    <mergeCell ref="I66:J66"/>
    <mergeCell ref="K66:M67"/>
    <mergeCell ref="K68:M68"/>
    <mergeCell ref="K69:M69"/>
    <mergeCell ref="A66:A67"/>
    <mergeCell ref="B66:B67"/>
    <mergeCell ref="C66:C67"/>
    <mergeCell ref="D66:D67"/>
    <mergeCell ref="E66:E67"/>
    <mergeCell ref="F66:F67"/>
    <mergeCell ref="B61:C61"/>
    <mergeCell ref="D61:J61"/>
    <mergeCell ref="B62:C62"/>
    <mergeCell ref="E62:J62"/>
    <mergeCell ref="C63:J63"/>
    <mergeCell ref="A64:J64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I36:J36"/>
    <mergeCell ref="K36:M37"/>
    <mergeCell ref="K38:M38"/>
    <mergeCell ref="K39:M39"/>
    <mergeCell ref="K40:M40"/>
    <mergeCell ref="K41:M41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K28:M28"/>
    <mergeCell ref="K29:M29"/>
    <mergeCell ref="B31:C31"/>
    <mergeCell ref="D31:J31"/>
    <mergeCell ref="B32:C32"/>
    <mergeCell ref="E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29 F6:F29">
    <cfRule type="cellIs" priority="3" dxfId="16" operator="equal" stopIfTrue="1">
      <formula>0</formula>
    </cfRule>
  </conditionalFormatting>
  <conditionalFormatting sqref="K38:M59 F36:F59">
    <cfRule type="cellIs" priority="2" dxfId="16" operator="equal" stopIfTrue="1">
      <formula>0</formula>
    </cfRule>
  </conditionalFormatting>
  <conditionalFormatting sqref="K68:M89 F66:F89">
    <cfRule type="cellIs" priority="1" dxfId="1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90" t="s">
        <v>144</v>
      </c>
      <c r="C1" s="190"/>
      <c r="D1" s="190"/>
      <c r="E1" s="191" t="s">
        <v>611</v>
      </c>
      <c r="F1" s="191"/>
      <c r="G1" s="191"/>
      <c r="H1" s="191"/>
      <c r="I1" s="191"/>
      <c r="J1" s="106"/>
    </row>
    <row r="2" spans="2:10" s="83" customFormat="1" ht="15">
      <c r="B2" s="190" t="s">
        <v>145</v>
      </c>
      <c r="C2" s="190"/>
      <c r="D2" s="190"/>
      <c r="E2" s="190" t="e">
        <f>"MÔN:    "&amp;#REF!</f>
        <v>#REF!</v>
      </c>
      <c r="F2" s="190"/>
      <c r="G2" s="190"/>
      <c r="H2" s="190"/>
      <c r="I2" s="190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190" t="e">
        <f>"MÃ MÔN: "&amp;#REF!</f>
        <v>#REF!</v>
      </c>
      <c r="F3" s="190"/>
      <c r="G3" s="190"/>
      <c r="H3" s="190"/>
      <c r="I3" s="190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613</v>
      </c>
      <c r="J4" s="106"/>
    </row>
    <row r="5" spans="2:9" ht="14.25">
      <c r="B5" s="110" t="s">
        <v>465</v>
      </c>
      <c r="C5" s="87"/>
      <c r="D5" s="88"/>
      <c r="E5" s="89"/>
      <c r="I5" s="91" t="s">
        <v>612</v>
      </c>
    </row>
    <row r="6" spans="1:10" s="92" customFormat="1" ht="15" customHeight="1">
      <c r="A6" s="192" t="s">
        <v>0</v>
      </c>
      <c r="B6" s="189" t="s">
        <v>0</v>
      </c>
      <c r="C6" s="188" t="s">
        <v>2</v>
      </c>
      <c r="D6" s="193" t="s">
        <v>3</v>
      </c>
      <c r="E6" s="194" t="s">
        <v>4</v>
      </c>
      <c r="F6" s="186" t="s">
        <v>19</v>
      </c>
      <c r="G6" s="188" t="s">
        <v>20</v>
      </c>
      <c r="H6" s="188" t="s">
        <v>147</v>
      </c>
      <c r="I6" s="188" t="s">
        <v>16</v>
      </c>
      <c r="J6" s="185" t="s">
        <v>148</v>
      </c>
    </row>
    <row r="7" spans="1:10" s="92" customFormat="1" ht="15" customHeight="1">
      <c r="A7" s="192"/>
      <c r="B7" s="189"/>
      <c r="C7" s="189"/>
      <c r="D7" s="193"/>
      <c r="E7" s="194"/>
      <c r="F7" s="187"/>
      <c r="G7" s="189"/>
      <c r="H7" s="189"/>
      <c r="I7" s="188"/>
      <c r="J7" s="18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</mergeCells>
  <conditionalFormatting sqref="I8:I13 C8:F13">
    <cfRule type="cellIs" priority="2" dxfId="16" operator="equal" stopIfTrue="1">
      <formula>0</formula>
    </cfRule>
  </conditionalFormatting>
  <conditionalFormatting sqref="I8:I13">
    <cfRule type="containsErrors" priority="1" dxfId="16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51" t="s">
        <v>1</v>
      </c>
      <c r="C2" s="151"/>
      <c r="D2" s="151"/>
      <c r="E2" s="152" t="e">
        <f>#REF!</f>
        <v>#REF!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35"/>
    </row>
    <row r="3" spans="2:19" ht="14.25">
      <c r="B3" s="153" t="s">
        <v>131</v>
      </c>
      <c r="C3" s="153"/>
      <c r="D3" s="153"/>
      <c r="E3" s="154" t="e">
        <f>"MÔN:    "&amp;#REF!&amp;"  *   "&amp;#REF!&amp;" "&amp;#REF!</f>
        <v>#REF!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55" t="s">
        <v>0</v>
      </c>
      <c r="C7" s="158" t="s">
        <v>2</v>
      </c>
      <c r="D7" s="161" t="s">
        <v>3</v>
      </c>
      <c r="E7" s="164" t="s">
        <v>4</v>
      </c>
      <c r="F7" s="158" t="s">
        <v>19</v>
      </c>
      <c r="G7" s="158" t="s">
        <v>20</v>
      </c>
      <c r="H7" s="167" t="s">
        <v>132</v>
      </c>
      <c r="I7" s="168"/>
      <c r="J7" s="168"/>
      <c r="K7" s="168"/>
      <c r="L7" s="168"/>
      <c r="M7" s="168"/>
      <c r="N7" s="168"/>
      <c r="O7" s="168"/>
      <c r="P7" s="169"/>
      <c r="Q7" s="170" t="s">
        <v>22</v>
      </c>
      <c r="R7" s="171"/>
      <c r="S7" s="158" t="s">
        <v>5</v>
      </c>
    </row>
    <row r="8" spans="1:19" s="53" customFormat="1" ht="15" customHeight="1">
      <c r="A8" s="178" t="s">
        <v>0</v>
      </c>
      <c r="B8" s="156"/>
      <c r="C8" s="159"/>
      <c r="D8" s="162"/>
      <c r="E8" s="165"/>
      <c r="F8" s="159"/>
      <c r="G8" s="15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72"/>
      <c r="R8" s="173"/>
      <c r="S8" s="159"/>
    </row>
    <row r="9" spans="1:19" s="53" customFormat="1" ht="25.5" customHeight="1">
      <c r="A9" s="178"/>
      <c r="B9" s="157"/>
      <c r="C9" s="160"/>
      <c r="D9" s="163"/>
      <c r="E9" s="166"/>
      <c r="F9" s="160"/>
      <c r="G9" s="16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6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84" t="s">
        <v>133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9" t="s">
        <v>134</v>
      </c>
      <c r="F17" s="179"/>
      <c r="G17" s="179"/>
      <c r="H17" s="149" t="s">
        <v>135</v>
      </c>
      <c r="I17" s="149"/>
      <c r="J17" s="149"/>
      <c r="K17" s="149" t="s">
        <v>136</v>
      </c>
      <c r="L17" s="149"/>
      <c r="M17" s="149"/>
      <c r="N17" s="179" t="s">
        <v>16</v>
      </c>
      <c r="O17" s="179"/>
      <c r="P17" s="179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4" t="s">
        <v>464</v>
      </c>
      <c r="F18" s="175"/>
      <c r="G18" s="176"/>
      <c r="H18" s="180" t="e">
        <f ca="1">SUMPRODUCT((SUBTOTAL(3,OFFSET($Q$10:$Q$14,ROW($Q$10:$Q$14)-ROW($Q$10),0,1))),--($Q$10:$Q$14&gt;=4))</f>
        <v>#REF!</v>
      </c>
      <c r="I18" s="180"/>
      <c r="J18" s="180"/>
      <c r="K18" s="150" t="e">
        <f>H18/$H$20</f>
        <v>#REF!</v>
      </c>
      <c r="L18" s="150"/>
      <c r="M18" s="150"/>
      <c r="N18" s="180"/>
      <c r="O18" s="180"/>
      <c r="P18" s="180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4" t="s">
        <v>463</v>
      </c>
      <c r="F19" s="175"/>
      <c r="G19" s="176"/>
      <c r="H19" s="180" t="e">
        <f ca="1">SUMPRODUCT((SUBTOTAL(3,OFFSET($Q$10:$Q$14,ROW($Q$10:$Q$14)-ROW($Q$10),0,1))),--($Q$10:$Q$14&lt;4))</f>
        <v>#REF!</v>
      </c>
      <c r="I19" s="180"/>
      <c r="J19" s="180"/>
      <c r="K19" s="150" t="e">
        <f>H19/$H$20</f>
        <v>#REF!</v>
      </c>
      <c r="L19" s="150"/>
      <c r="M19" s="150"/>
      <c r="N19" s="180"/>
      <c r="O19" s="180"/>
      <c r="P19" s="180"/>
      <c r="Q19" s="57"/>
      <c r="R19" s="62"/>
      <c r="S19" s="63"/>
    </row>
    <row r="20" spans="1:19" s="59" customFormat="1" ht="12.75" customHeight="1">
      <c r="A20" s="57"/>
      <c r="B20" s="57"/>
      <c r="C20"/>
      <c r="D20" s="177" t="s">
        <v>137</v>
      </c>
      <c r="E20" s="177"/>
      <c r="F20" s="177"/>
      <c r="G20" s="177"/>
      <c r="H20" s="177" t="e">
        <f>SUM(H18:H19)</f>
        <v>#REF!</v>
      </c>
      <c r="I20" s="177"/>
      <c r="J20" s="177"/>
      <c r="K20" s="183" t="e">
        <f>SUM(K18:L19)</f>
        <v>#REF!</v>
      </c>
      <c r="L20" s="183"/>
      <c r="M20" s="183"/>
      <c r="N20" s="180"/>
      <c r="O20" s="180"/>
      <c r="P20" s="180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82" t="str">
        <f ca="1">"Đà nẵng, ngày "&amp;TEXT(DAY(TODAY()),"00")&amp;" tháng "&amp;TEXT(MONTH(TODAY()),"00")&amp;" năm "&amp;YEAR(TODAY())</f>
        <v>Đà nẵng, ngày 12 tháng 10 năm 2017</v>
      </c>
      <c r="O22" s="182"/>
      <c r="P22" s="182"/>
      <c r="Q22" s="182"/>
      <c r="R22" s="182"/>
      <c r="S22" s="182"/>
    </row>
    <row r="23" spans="1:19" s="59" customFormat="1" ht="12.75" customHeight="1">
      <c r="A23" s="57"/>
      <c r="B23" s="153" t="s">
        <v>138</v>
      </c>
      <c r="C23" s="153"/>
      <c r="D23" s="153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53" t="s">
        <v>461</v>
      </c>
      <c r="O23" s="153"/>
      <c r="P23" s="153"/>
      <c r="Q23" s="153"/>
      <c r="R23" s="153"/>
      <c r="S23" s="153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81" t="s">
        <v>151</v>
      </c>
      <c r="C29" s="181"/>
      <c r="D29" s="181"/>
      <c r="E29" s="40"/>
      <c r="F29" s="73"/>
      <c r="G29" s="74"/>
      <c r="H29" s="74"/>
      <c r="I29" s="74"/>
      <c r="J29" s="74"/>
      <c r="K29" s="74"/>
      <c r="L29" s="74"/>
      <c r="M29" s="74"/>
      <c r="N29" s="154" t="s">
        <v>141</v>
      </c>
      <c r="O29" s="154"/>
      <c r="P29" s="154"/>
      <c r="Q29" s="154"/>
      <c r="R29" s="154"/>
      <c r="S29" s="154"/>
    </row>
    <row r="30" spans="1:19" s="59" customFormat="1" ht="12.75" customHeight="1">
      <c r="A30" s="57"/>
      <c r="B30" s="181"/>
      <c r="C30" s="181"/>
      <c r="D30" s="181"/>
      <c r="E30" s="40"/>
      <c r="F30" s="73"/>
      <c r="G30" s="74"/>
      <c r="H30" s="74"/>
      <c r="I30" s="74"/>
      <c r="J30" s="74"/>
      <c r="K30" s="74"/>
      <c r="L30" s="74"/>
      <c r="M30" s="74"/>
      <c r="N30" s="154"/>
      <c r="O30" s="154"/>
      <c r="P30" s="154"/>
      <c r="Q30" s="154"/>
      <c r="R30" s="154"/>
      <c r="S30" s="154"/>
    </row>
    <row r="31" spans="2:19" s="75" customFormat="1" ht="1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</row>
  </sheetData>
  <sheetProtection/>
  <mergeCells count="39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priority="3" dxfId="17" operator="equal" stopIfTrue="1">
      <formula>0</formula>
    </cfRule>
  </conditionalFormatting>
  <conditionalFormatting sqref="S10:S14">
    <cfRule type="cellIs" priority="2" dxfId="16" operator="equal" stopIfTrue="1">
      <formula>0</formula>
    </cfRule>
  </conditionalFormatting>
  <conditionalFormatting sqref="Q10:Q14">
    <cfRule type="cellIs" priority="1" dxfId="18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H113" sqref="H113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539</v>
      </c>
      <c r="B1" t="s">
        <v>540</v>
      </c>
      <c r="D1" t="s">
        <v>541</v>
      </c>
    </row>
    <row r="2" spans="1:4" ht="15">
      <c r="A2" s="13">
        <v>2</v>
      </c>
      <c r="B2">
        <v>207</v>
      </c>
      <c r="C2" t="str">
        <f>A2&amp;B2</f>
        <v>2207</v>
      </c>
      <c r="D2" t="s">
        <v>542</v>
      </c>
    </row>
    <row r="3" spans="1:4" ht="15">
      <c r="A3" s="13">
        <v>2</v>
      </c>
      <c r="B3" t="s">
        <v>543</v>
      </c>
      <c r="C3" t="str">
        <f aca="true" t="shared" si="0" ref="C3:C67">A3&amp;B3</f>
        <v>2208/1</v>
      </c>
      <c r="D3" t="s">
        <v>542</v>
      </c>
    </row>
    <row r="4" spans="1:4" ht="15">
      <c r="A4" s="13">
        <v>2</v>
      </c>
      <c r="B4" t="s">
        <v>544</v>
      </c>
      <c r="C4" t="str">
        <f t="shared" si="0"/>
        <v>2208/2</v>
      </c>
      <c r="D4" t="s">
        <v>542</v>
      </c>
    </row>
    <row r="5" spans="1:4" ht="15">
      <c r="A5" s="13">
        <v>2</v>
      </c>
      <c r="B5" t="s">
        <v>545</v>
      </c>
      <c r="C5" t="str">
        <f t="shared" si="0"/>
        <v>2213/1</v>
      </c>
      <c r="D5" t="s">
        <v>542</v>
      </c>
    </row>
    <row r="6" spans="1:4" ht="15">
      <c r="A6" s="13">
        <v>2</v>
      </c>
      <c r="B6" t="s">
        <v>546</v>
      </c>
      <c r="C6" t="str">
        <f t="shared" si="0"/>
        <v>2213/2</v>
      </c>
      <c r="D6" t="s">
        <v>542</v>
      </c>
    </row>
    <row r="7" spans="1:4" ht="15">
      <c r="A7" s="13">
        <v>2</v>
      </c>
      <c r="B7" t="s">
        <v>547</v>
      </c>
      <c r="C7" t="str">
        <f t="shared" si="0"/>
        <v>2214/1</v>
      </c>
      <c r="D7" t="s">
        <v>542</v>
      </c>
    </row>
    <row r="8" spans="1:4" ht="15">
      <c r="A8" s="13">
        <v>2</v>
      </c>
      <c r="B8" t="s">
        <v>548</v>
      </c>
      <c r="C8" t="str">
        <f t="shared" si="0"/>
        <v>2214/2</v>
      </c>
      <c r="D8" t="s">
        <v>542</v>
      </c>
    </row>
    <row r="9" spans="1:4" ht="15">
      <c r="A9" s="13">
        <v>2</v>
      </c>
      <c r="B9">
        <v>306</v>
      </c>
      <c r="C9" t="str">
        <f t="shared" si="0"/>
        <v>2306</v>
      </c>
      <c r="D9" t="s">
        <v>542</v>
      </c>
    </row>
    <row r="10" spans="1:4" ht="15">
      <c r="A10" s="13">
        <v>2</v>
      </c>
      <c r="B10" t="s">
        <v>549</v>
      </c>
      <c r="C10" t="str">
        <f t="shared" si="0"/>
        <v>2307/1</v>
      </c>
      <c r="D10" t="s">
        <v>542</v>
      </c>
    </row>
    <row r="11" spans="1:4" ht="15">
      <c r="A11" s="13">
        <v>2</v>
      </c>
      <c r="B11" t="s">
        <v>550</v>
      </c>
      <c r="C11" t="str">
        <f t="shared" si="0"/>
        <v>2307/2</v>
      </c>
      <c r="D11" t="s">
        <v>542</v>
      </c>
    </row>
    <row r="12" spans="1:4" ht="15">
      <c r="A12" s="13">
        <v>2</v>
      </c>
      <c r="B12" t="s">
        <v>551</v>
      </c>
      <c r="C12" t="str">
        <f t="shared" si="0"/>
        <v>2308/1</v>
      </c>
      <c r="D12" t="s">
        <v>542</v>
      </c>
    </row>
    <row r="13" spans="1:4" ht="15">
      <c r="A13" s="13">
        <v>2</v>
      </c>
      <c r="B13" t="s">
        <v>552</v>
      </c>
      <c r="C13" t="str">
        <f t="shared" si="0"/>
        <v>2308/2</v>
      </c>
      <c r="D13" t="s">
        <v>542</v>
      </c>
    </row>
    <row r="14" spans="1:4" ht="15">
      <c r="A14" s="13">
        <v>2</v>
      </c>
      <c r="B14" t="s">
        <v>150</v>
      </c>
      <c r="C14" t="str">
        <f t="shared" si="0"/>
        <v>2313/1</v>
      </c>
      <c r="D14" t="s">
        <v>542</v>
      </c>
    </row>
    <row r="15" spans="1:4" ht="15">
      <c r="A15" s="13">
        <v>2</v>
      </c>
      <c r="B15" t="s">
        <v>553</v>
      </c>
      <c r="C15" t="str">
        <f t="shared" si="0"/>
        <v>2313/2</v>
      </c>
      <c r="D15" t="s">
        <v>542</v>
      </c>
    </row>
    <row r="16" spans="1:4" ht="15">
      <c r="A16" s="13">
        <v>2</v>
      </c>
      <c r="B16" t="s">
        <v>554</v>
      </c>
      <c r="C16" t="str">
        <f t="shared" si="0"/>
        <v>2314/1</v>
      </c>
      <c r="D16" t="s">
        <v>542</v>
      </c>
    </row>
    <row r="17" spans="1:4" ht="15">
      <c r="A17" s="13">
        <v>2</v>
      </c>
      <c r="B17" t="s">
        <v>555</v>
      </c>
      <c r="C17" t="str">
        <f t="shared" si="0"/>
        <v>2314/2</v>
      </c>
      <c r="D17" t="s">
        <v>542</v>
      </c>
    </row>
    <row r="18" spans="1:4" ht="15">
      <c r="A18" s="13">
        <v>2</v>
      </c>
      <c r="B18">
        <v>406</v>
      </c>
      <c r="C18" t="str">
        <f t="shared" si="0"/>
        <v>2406</v>
      </c>
      <c r="D18" t="s">
        <v>542</v>
      </c>
    </row>
    <row r="19" spans="1:4" ht="15">
      <c r="A19" s="13">
        <v>2</v>
      </c>
      <c r="B19" t="s">
        <v>556</v>
      </c>
      <c r="C19" t="str">
        <f t="shared" si="0"/>
        <v>2407/1</v>
      </c>
      <c r="D19" t="s">
        <v>542</v>
      </c>
    </row>
    <row r="20" spans="1:4" ht="15">
      <c r="A20" s="13">
        <v>2</v>
      </c>
      <c r="B20" t="s">
        <v>557</v>
      </c>
      <c r="C20" t="str">
        <f t="shared" si="0"/>
        <v>2407/2</v>
      </c>
      <c r="D20" t="s">
        <v>542</v>
      </c>
    </row>
    <row r="21" spans="1:4" ht="15">
      <c r="A21" s="13">
        <v>2</v>
      </c>
      <c r="B21" t="s">
        <v>558</v>
      </c>
      <c r="C21" t="str">
        <f t="shared" si="0"/>
        <v>2408/1</v>
      </c>
      <c r="D21" t="s">
        <v>542</v>
      </c>
    </row>
    <row r="22" spans="1:4" ht="15">
      <c r="A22" s="13">
        <v>2</v>
      </c>
      <c r="B22" t="s">
        <v>559</v>
      </c>
      <c r="C22" t="str">
        <f t="shared" si="0"/>
        <v>2408/2</v>
      </c>
      <c r="D22" t="s">
        <v>542</v>
      </c>
    </row>
    <row r="23" spans="1:4" ht="15">
      <c r="A23" s="13">
        <v>2</v>
      </c>
      <c r="B23" t="s">
        <v>560</v>
      </c>
      <c r="C23" t="str">
        <f t="shared" si="0"/>
        <v>2413/1</v>
      </c>
      <c r="D23" t="s">
        <v>542</v>
      </c>
    </row>
    <row r="24" spans="1:4" ht="15">
      <c r="A24" s="13">
        <v>2</v>
      </c>
      <c r="B24" t="s">
        <v>561</v>
      </c>
      <c r="C24" t="str">
        <f t="shared" si="0"/>
        <v>2413/2</v>
      </c>
      <c r="D24" t="s">
        <v>542</v>
      </c>
    </row>
    <row r="25" spans="1:4" ht="15">
      <c r="A25" s="13">
        <v>2</v>
      </c>
      <c r="B25" t="s">
        <v>562</v>
      </c>
      <c r="C25" t="str">
        <f t="shared" si="0"/>
        <v>2414/1</v>
      </c>
      <c r="D25" t="s">
        <v>542</v>
      </c>
    </row>
    <row r="26" spans="1:4" ht="15">
      <c r="A26" s="13">
        <v>2</v>
      </c>
      <c r="B26" t="s">
        <v>563</v>
      </c>
      <c r="C26" t="str">
        <f t="shared" si="0"/>
        <v>2414/2</v>
      </c>
      <c r="D26" t="s">
        <v>542</v>
      </c>
    </row>
    <row r="27" spans="1:4" ht="15">
      <c r="A27" s="13">
        <v>2</v>
      </c>
      <c r="B27">
        <v>506</v>
      </c>
      <c r="C27" t="str">
        <f t="shared" si="0"/>
        <v>2506</v>
      </c>
      <c r="D27" t="s">
        <v>542</v>
      </c>
    </row>
    <row r="28" spans="1:4" ht="15">
      <c r="A28" s="13">
        <v>2</v>
      </c>
      <c r="B28" t="s">
        <v>564</v>
      </c>
      <c r="C28" t="str">
        <f t="shared" si="0"/>
        <v>2507/1</v>
      </c>
      <c r="D28" t="s">
        <v>542</v>
      </c>
    </row>
    <row r="29" spans="1:4" ht="15">
      <c r="A29" s="13">
        <v>2</v>
      </c>
      <c r="B29" t="s">
        <v>565</v>
      </c>
      <c r="C29" t="str">
        <f t="shared" si="0"/>
        <v>2507/2</v>
      </c>
      <c r="D29" t="s">
        <v>542</v>
      </c>
    </row>
    <row r="30" spans="1:4" ht="15">
      <c r="A30" s="13">
        <v>2</v>
      </c>
      <c r="B30" t="s">
        <v>566</v>
      </c>
      <c r="C30" t="str">
        <f t="shared" si="0"/>
        <v>2508/1</v>
      </c>
      <c r="D30" t="s">
        <v>542</v>
      </c>
    </row>
    <row r="31" spans="1:4" ht="15">
      <c r="A31" s="13">
        <v>2</v>
      </c>
      <c r="B31" t="s">
        <v>567</v>
      </c>
      <c r="C31" t="str">
        <f t="shared" si="0"/>
        <v>2508/2</v>
      </c>
      <c r="D31" t="s">
        <v>542</v>
      </c>
    </row>
    <row r="32" spans="1:4" ht="15">
      <c r="A32" s="13">
        <v>2</v>
      </c>
      <c r="B32" t="s">
        <v>568</v>
      </c>
      <c r="C32" t="str">
        <f t="shared" si="0"/>
        <v>2513/1</v>
      </c>
      <c r="D32" t="s">
        <v>542</v>
      </c>
    </row>
    <row r="33" spans="1:4" ht="15">
      <c r="A33" s="13">
        <v>2</v>
      </c>
      <c r="B33" t="s">
        <v>569</v>
      </c>
      <c r="C33" t="str">
        <f t="shared" si="0"/>
        <v>2513/2</v>
      </c>
      <c r="D33" t="s">
        <v>542</v>
      </c>
    </row>
    <row r="34" spans="1:4" ht="15">
      <c r="A34" s="13">
        <v>2</v>
      </c>
      <c r="B34" t="s">
        <v>570</v>
      </c>
      <c r="C34" t="str">
        <f t="shared" si="0"/>
        <v>2514/1</v>
      </c>
      <c r="D34" t="s">
        <v>542</v>
      </c>
    </row>
    <row r="35" spans="1:4" ht="15">
      <c r="A35" s="13">
        <v>2</v>
      </c>
      <c r="B35" t="s">
        <v>571</v>
      </c>
      <c r="C35" t="str">
        <f t="shared" si="0"/>
        <v>2514/2</v>
      </c>
      <c r="D35" t="s">
        <v>542</v>
      </c>
    </row>
    <row r="36" spans="1:4" ht="15">
      <c r="A36" s="13">
        <v>2</v>
      </c>
      <c r="B36" t="s">
        <v>572</v>
      </c>
      <c r="C36" t="str">
        <f t="shared" si="0"/>
        <v>2401/1</v>
      </c>
      <c r="D36" t="s">
        <v>542</v>
      </c>
    </row>
    <row r="37" spans="1:4" ht="15">
      <c r="A37" s="13">
        <v>2</v>
      </c>
      <c r="B37" t="s">
        <v>573</v>
      </c>
      <c r="C37" t="str">
        <f t="shared" si="0"/>
        <v>2401/2</v>
      </c>
      <c r="D37" t="s">
        <v>542</v>
      </c>
    </row>
    <row r="38" spans="1:4" ht="15">
      <c r="A38" s="13">
        <v>2</v>
      </c>
      <c r="B38" t="s">
        <v>574</v>
      </c>
      <c r="C38" t="str">
        <f t="shared" si="0"/>
        <v>2501/1</v>
      </c>
      <c r="D38" t="s">
        <v>542</v>
      </c>
    </row>
    <row r="39" spans="1:4" ht="15">
      <c r="A39" s="13">
        <v>2</v>
      </c>
      <c r="B39" t="s">
        <v>575</v>
      </c>
      <c r="C39" t="str">
        <f t="shared" si="0"/>
        <v>2501/2</v>
      </c>
      <c r="D39" t="s">
        <v>542</v>
      </c>
    </row>
    <row r="40" spans="1:4" ht="15">
      <c r="A40" s="13">
        <v>2</v>
      </c>
      <c r="B40">
        <v>503</v>
      </c>
      <c r="C40" t="str">
        <f t="shared" si="0"/>
        <v>2503</v>
      </c>
      <c r="D40" t="s">
        <v>542</v>
      </c>
    </row>
    <row r="41" spans="1:4" ht="15">
      <c r="A41" s="13">
        <v>2</v>
      </c>
      <c r="B41" t="s">
        <v>576</v>
      </c>
      <c r="C41" t="str">
        <f t="shared" si="0"/>
        <v>2701B</v>
      </c>
      <c r="D41" t="s">
        <v>542</v>
      </c>
    </row>
    <row r="42" spans="1:4" ht="15">
      <c r="A42" s="13">
        <v>2</v>
      </c>
      <c r="B42">
        <v>702</v>
      </c>
      <c r="C42" t="str">
        <f t="shared" si="0"/>
        <v>2702</v>
      </c>
      <c r="D42" t="s">
        <v>542</v>
      </c>
    </row>
    <row r="43" spans="1:4" ht="15">
      <c r="A43" s="13">
        <v>2</v>
      </c>
      <c r="B43">
        <v>703</v>
      </c>
      <c r="C43" t="str">
        <f t="shared" si="0"/>
        <v>2703</v>
      </c>
      <c r="D43" t="s">
        <v>542</v>
      </c>
    </row>
    <row r="44" spans="1:4" ht="15">
      <c r="A44" s="13">
        <v>2</v>
      </c>
      <c r="B44" t="s">
        <v>577</v>
      </c>
      <c r="C44" t="str">
        <f t="shared" si="0"/>
        <v>2801A</v>
      </c>
      <c r="D44" t="s">
        <v>542</v>
      </c>
    </row>
    <row r="45" spans="1:4" ht="15">
      <c r="A45" s="13">
        <v>2</v>
      </c>
      <c r="B45" t="s">
        <v>578</v>
      </c>
      <c r="C45" t="str">
        <f t="shared" si="0"/>
        <v>2801B</v>
      </c>
      <c r="D45" t="s">
        <v>542</v>
      </c>
    </row>
    <row r="46" spans="1:4" ht="15">
      <c r="A46" s="13">
        <v>2</v>
      </c>
      <c r="B46">
        <v>802</v>
      </c>
      <c r="C46" t="str">
        <f t="shared" si="0"/>
        <v>2802</v>
      </c>
      <c r="D46" t="s">
        <v>542</v>
      </c>
    </row>
    <row r="47" spans="1:4" ht="15">
      <c r="A47" s="13">
        <v>2</v>
      </c>
      <c r="B47">
        <v>803</v>
      </c>
      <c r="C47" t="str">
        <f t="shared" si="0"/>
        <v>2803</v>
      </c>
      <c r="D47" t="s">
        <v>542</v>
      </c>
    </row>
    <row r="48" spans="1:4" ht="15">
      <c r="A48" s="13">
        <v>2</v>
      </c>
      <c r="B48" t="s">
        <v>579</v>
      </c>
      <c r="C48" t="str">
        <f t="shared" si="0"/>
        <v>2901A</v>
      </c>
      <c r="D48" t="s">
        <v>542</v>
      </c>
    </row>
    <row r="49" spans="1:4" ht="15">
      <c r="A49" s="13">
        <v>2</v>
      </c>
      <c r="B49" t="s">
        <v>580</v>
      </c>
      <c r="C49" t="str">
        <f t="shared" si="0"/>
        <v>2901B</v>
      </c>
      <c r="D49" t="s">
        <v>542</v>
      </c>
    </row>
    <row r="50" spans="1:4" ht="15">
      <c r="A50" s="13">
        <v>2</v>
      </c>
      <c r="B50">
        <v>902</v>
      </c>
      <c r="C50" t="str">
        <f t="shared" si="0"/>
        <v>2902</v>
      </c>
      <c r="D50" t="s">
        <v>542</v>
      </c>
    </row>
    <row r="51" spans="1:4" ht="15">
      <c r="A51" s="13">
        <v>2</v>
      </c>
      <c r="B51">
        <v>903</v>
      </c>
      <c r="C51" t="str">
        <f t="shared" si="0"/>
        <v>2903</v>
      </c>
      <c r="D51" t="s">
        <v>542</v>
      </c>
    </row>
    <row r="52" spans="1:4" ht="15">
      <c r="A52" s="13">
        <v>2</v>
      </c>
      <c r="B52">
        <v>1002</v>
      </c>
      <c r="C52" t="str">
        <f t="shared" si="0"/>
        <v>21002</v>
      </c>
      <c r="D52" t="s">
        <v>542</v>
      </c>
    </row>
    <row r="53" spans="1:4" ht="15">
      <c r="A53" s="13">
        <v>2</v>
      </c>
      <c r="B53">
        <v>1003</v>
      </c>
      <c r="C53" t="str">
        <f t="shared" si="0"/>
        <v>21003</v>
      </c>
      <c r="D53" t="s">
        <v>542</v>
      </c>
    </row>
    <row r="54" spans="1:4" ht="15">
      <c r="A54" s="13">
        <v>2</v>
      </c>
      <c r="B54" t="s">
        <v>581</v>
      </c>
      <c r="C54" t="str">
        <f t="shared" si="0"/>
        <v>21101/1</v>
      </c>
      <c r="D54" t="s">
        <v>542</v>
      </c>
    </row>
    <row r="55" spans="1:4" ht="15">
      <c r="A55" s="13">
        <v>2</v>
      </c>
      <c r="B55" t="s">
        <v>582</v>
      </c>
      <c r="C55" t="str">
        <f t="shared" si="0"/>
        <v>21101/2</v>
      </c>
      <c r="D55" t="s">
        <v>542</v>
      </c>
    </row>
    <row r="56" spans="1:4" ht="15">
      <c r="A56" s="13">
        <v>2</v>
      </c>
      <c r="B56">
        <v>1102</v>
      </c>
      <c r="C56" t="str">
        <f t="shared" si="0"/>
        <v>21102</v>
      </c>
      <c r="D56" t="s">
        <v>542</v>
      </c>
    </row>
    <row r="57" spans="1:4" ht="15">
      <c r="A57" s="13">
        <v>2</v>
      </c>
      <c r="B57" t="s">
        <v>583</v>
      </c>
      <c r="C57" t="str">
        <f t="shared" si="0"/>
        <v>21201/1</v>
      </c>
      <c r="D57" t="s">
        <v>542</v>
      </c>
    </row>
    <row r="58" spans="1:4" ht="15">
      <c r="A58" s="13">
        <v>2</v>
      </c>
      <c r="B58" t="s">
        <v>584</v>
      </c>
      <c r="C58" t="str">
        <f t="shared" si="0"/>
        <v>21201/2</v>
      </c>
      <c r="D58" t="s">
        <v>542</v>
      </c>
    </row>
    <row r="59" spans="1:4" s="123" customFormat="1" ht="15">
      <c r="A59" s="122">
        <v>1</v>
      </c>
      <c r="B59" s="123">
        <v>301</v>
      </c>
      <c r="C59" s="123" t="str">
        <f t="shared" si="0"/>
        <v>1301</v>
      </c>
      <c r="D59" s="123" t="s">
        <v>542</v>
      </c>
    </row>
    <row r="60" spans="1:4" ht="15">
      <c r="A60" s="122">
        <v>1</v>
      </c>
      <c r="B60" s="123" t="s">
        <v>585</v>
      </c>
      <c r="C60" s="123" t="str">
        <f t="shared" si="0"/>
        <v>1302/1</v>
      </c>
      <c r="D60" s="123" t="s">
        <v>542</v>
      </c>
    </row>
    <row r="61" spans="1:4" ht="15">
      <c r="A61" s="122">
        <v>1</v>
      </c>
      <c r="B61" s="123" t="s">
        <v>586</v>
      </c>
      <c r="C61" s="123" t="str">
        <f t="shared" si="0"/>
        <v>1302/2</v>
      </c>
      <c r="D61" s="123" t="s">
        <v>542</v>
      </c>
    </row>
    <row r="62" spans="1:4" ht="15">
      <c r="A62" s="122">
        <v>1</v>
      </c>
      <c r="B62" s="123">
        <v>303</v>
      </c>
      <c r="C62" s="123" t="str">
        <f t="shared" si="0"/>
        <v>1303</v>
      </c>
      <c r="D62" s="123" t="s">
        <v>542</v>
      </c>
    </row>
    <row r="63" spans="1:4" ht="15">
      <c r="A63" s="122">
        <v>1</v>
      </c>
      <c r="B63" s="123" t="s">
        <v>587</v>
      </c>
      <c r="C63" s="123" t="str">
        <f t="shared" si="0"/>
        <v>1304/1</v>
      </c>
      <c r="D63" s="123" t="s">
        <v>542</v>
      </c>
    </row>
    <row r="64" spans="1:4" ht="15">
      <c r="A64" s="122">
        <v>1</v>
      </c>
      <c r="B64" s="123" t="s">
        <v>588</v>
      </c>
      <c r="C64" s="123" t="str">
        <f t="shared" si="0"/>
        <v>1304/2</v>
      </c>
      <c r="D64" s="123" t="s">
        <v>542</v>
      </c>
    </row>
    <row r="65" spans="1:4" ht="15">
      <c r="A65" s="122">
        <v>1</v>
      </c>
      <c r="B65" s="123">
        <v>305</v>
      </c>
      <c r="C65" s="123" t="str">
        <f t="shared" si="0"/>
        <v>1305</v>
      </c>
      <c r="D65" s="123" t="s">
        <v>542</v>
      </c>
    </row>
    <row r="66" spans="1:4" ht="15">
      <c r="A66" s="122">
        <v>1</v>
      </c>
      <c r="B66" s="123" t="s">
        <v>549</v>
      </c>
      <c r="C66" s="123" t="str">
        <f t="shared" si="0"/>
        <v>1307/1</v>
      </c>
      <c r="D66" s="123" t="s">
        <v>542</v>
      </c>
    </row>
    <row r="67" spans="1:4" ht="15">
      <c r="A67" s="122">
        <v>1</v>
      </c>
      <c r="B67" s="123" t="s">
        <v>550</v>
      </c>
      <c r="C67" s="123" t="str">
        <f t="shared" si="0"/>
        <v>1307/2</v>
      </c>
      <c r="D67" s="123" t="s">
        <v>542</v>
      </c>
    </row>
    <row r="68" spans="1:4" ht="15">
      <c r="A68" s="122">
        <v>1</v>
      </c>
      <c r="B68" s="123">
        <v>308</v>
      </c>
      <c r="C68" s="123" t="str">
        <f aca="true" t="shared" si="1" ref="C68:C148">A68&amp;B68</f>
        <v>1308</v>
      </c>
      <c r="D68" s="123" t="s">
        <v>542</v>
      </c>
    </row>
    <row r="69" spans="1:4" ht="15">
      <c r="A69" s="122">
        <v>1</v>
      </c>
      <c r="B69" s="123" t="s">
        <v>589</v>
      </c>
      <c r="C69" s="123" t="str">
        <f t="shared" si="1"/>
        <v>1310/1</v>
      </c>
      <c r="D69" s="123" t="s">
        <v>542</v>
      </c>
    </row>
    <row r="70" spans="1:4" ht="15">
      <c r="A70" s="122">
        <v>1</v>
      </c>
      <c r="B70" s="123" t="s">
        <v>590</v>
      </c>
      <c r="C70" s="123" t="str">
        <f t="shared" si="1"/>
        <v>1310/2</v>
      </c>
      <c r="D70" s="123" t="s">
        <v>542</v>
      </c>
    </row>
    <row r="71" spans="1:4" ht="15">
      <c r="A71" s="122">
        <v>1</v>
      </c>
      <c r="B71" s="123" t="s">
        <v>556</v>
      </c>
      <c r="C71" s="123" t="str">
        <f t="shared" si="1"/>
        <v>1407/1</v>
      </c>
      <c r="D71" s="123" t="s">
        <v>542</v>
      </c>
    </row>
    <row r="72" spans="1:4" ht="15">
      <c r="A72" s="122">
        <v>1</v>
      </c>
      <c r="B72" s="123" t="s">
        <v>557</v>
      </c>
      <c r="C72" s="123" t="str">
        <f t="shared" si="1"/>
        <v>1407/2</v>
      </c>
      <c r="D72" s="123" t="s">
        <v>542</v>
      </c>
    </row>
    <row r="73" spans="1:4" ht="15">
      <c r="A73" s="122">
        <v>1</v>
      </c>
      <c r="B73" s="123" t="s">
        <v>591</v>
      </c>
      <c r="C73" s="123" t="str">
        <f t="shared" si="1"/>
        <v>1410/1</v>
      </c>
      <c r="D73" s="123" t="s">
        <v>542</v>
      </c>
    </row>
    <row r="74" spans="1:4" ht="15">
      <c r="A74" s="122">
        <v>1</v>
      </c>
      <c r="B74" s="123" t="s">
        <v>592</v>
      </c>
      <c r="C74" s="123" t="str">
        <f t="shared" si="1"/>
        <v>1410/2</v>
      </c>
      <c r="D74" s="123" t="s">
        <v>542</v>
      </c>
    </row>
    <row r="75" spans="1:4" ht="15">
      <c r="A75" s="122">
        <v>1</v>
      </c>
      <c r="B75" s="123" t="s">
        <v>593</v>
      </c>
      <c r="C75" s="123" t="str">
        <f t="shared" si="1"/>
        <v>1510/1</v>
      </c>
      <c r="D75" s="123" t="s">
        <v>542</v>
      </c>
    </row>
    <row r="76" spans="1:4" ht="15">
      <c r="A76" s="122">
        <v>1</v>
      </c>
      <c r="B76" s="123" t="s">
        <v>594</v>
      </c>
      <c r="C76" s="123" t="str">
        <f t="shared" si="1"/>
        <v>1510/2</v>
      </c>
      <c r="D76" s="123" t="s">
        <v>542</v>
      </c>
    </row>
    <row r="77" spans="1:4" ht="15">
      <c r="A77" s="122">
        <v>1</v>
      </c>
      <c r="B77" s="123" t="s">
        <v>595</v>
      </c>
      <c r="C77" s="123" t="str">
        <f t="shared" si="1"/>
        <v>1510/3</v>
      </c>
      <c r="D77" s="123" t="s">
        <v>542</v>
      </c>
    </row>
    <row r="78" spans="1:4" ht="15">
      <c r="A78" s="122">
        <v>1</v>
      </c>
      <c r="B78" s="123">
        <v>312</v>
      </c>
      <c r="C78" s="123" t="str">
        <f t="shared" si="1"/>
        <v>1312</v>
      </c>
      <c r="D78" s="123" t="s">
        <v>542</v>
      </c>
    </row>
    <row r="79" spans="1:4" ht="15">
      <c r="A79" s="122">
        <v>1</v>
      </c>
      <c r="B79" s="123" t="s">
        <v>596</v>
      </c>
      <c r="C79" s="123" t="str">
        <f t="shared" si="1"/>
        <v>1710A</v>
      </c>
      <c r="D79" s="123" t="s">
        <v>542</v>
      </c>
    </row>
    <row r="80" spans="1:4" ht="15">
      <c r="A80" s="122">
        <v>1</v>
      </c>
      <c r="B80" s="123">
        <v>801</v>
      </c>
      <c r="C80" s="123" t="str">
        <f t="shared" si="1"/>
        <v>1801</v>
      </c>
      <c r="D80" s="123" t="s">
        <v>542</v>
      </c>
    </row>
    <row r="81" spans="1:4" ht="15">
      <c r="A81" s="122">
        <v>1</v>
      </c>
      <c r="B81" s="123">
        <v>802</v>
      </c>
      <c r="C81" s="123" t="str">
        <f t="shared" si="1"/>
        <v>1802</v>
      </c>
      <c r="D81" s="123" t="s">
        <v>542</v>
      </c>
    </row>
    <row r="82" spans="1:4" ht="15">
      <c r="A82" s="122">
        <v>1</v>
      </c>
      <c r="B82" s="123">
        <v>803</v>
      </c>
      <c r="C82" s="123" t="str">
        <f t="shared" si="1"/>
        <v>1803</v>
      </c>
      <c r="D82" s="123" t="s">
        <v>542</v>
      </c>
    </row>
    <row r="83" spans="1:4" ht="15">
      <c r="A83" s="122">
        <v>1</v>
      </c>
      <c r="B83" s="123">
        <v>805</v>
      </c>
      <c r="C83" s="123" t="str">
        <f t="shared" si="1"/>
        <v>1805</v>
      </c>
      <c r="D83" s="123" t="s">
        <v>542</v>
      </c>
    </row>
    <row r="84" spans="1:4" ht="15">
      <c r="A84" s="122">
        <v>1</v>
      </c>
      <c r="B84" s="123">
        <v>806</v>
      </c>
      <c r="C84" s="123" t="str">
        <f t="shared" si="1"/>
        <v>1806</v>
      </c>
      <c r="D84" s="123" t="s">
        <v>542</v>
      </c>
    </row>
    <row r="85" spans="1:4" ht="15">
      <c r="A85" s="122">
        <v>1</v>
      </c>
      <c r="B85" s="123">
        <v>807</v>
      </c>
      <c r="C85" s="123" t="str">
        <f t="shared" si="1"/>
        <v>1807</v>
      </c>
      <c r="D85" s="123" t="s">
        <v>542</v>
      </c>
    </row>
    <row r="86" spans="1:4" ht="15">
      <c r="A86" s="124">
        <v>4</v>
      </c>
      <c r="B86" s="123">
        <v>101</v>
      </c>
      <c r="C86" s="123" t="str">
        <f t="shared" si="1"/>
        <v>4101</v>
      </c>
      <c r="D86" s="123" t="s">
        <v>542</v>
      </c>
    </row>
    <row r="87" spans="1:4" ht="15">
      <c r="A87" s="124">
        <v>4</v>
      </c>
      <c r="B87" s="123">
        <v>102</v>
      </c>
      <c r="C87" s="123" t="str">
        <f t="shared" si="1"/>
        <v>4102</v>
      </c>
      <c r="D87" s="123" t="s">
        <v>542</v>
      </c>
    </row>
    <row r="88" spans="1:4" ht="15">
      <c r="A88" s="124">
        <v>4</v>
      </c>
      <c r="B88" s="123">
        <v>103</v>
      </c>
      <c r="C88" s="123" t="str">
        <f t="shared" si="1"/>
        <v>4103</v>
      </c>
      <c r="D88" s="123" t="s">
        <v>542</v>
      </c>
    </row>
    <row r="89" spans="1:4" ht="15">
      <c r="A89" s="124">
        <v>4</v>
      </c>
      <c r="B89" s="123">
        <v>201</v>
      </c>
      <c r="C89" s="123" t="str">
        <f t="shared" si="1"/>
        <v>4201</v>
      </c>
      <c r="D89" s="123" t="s">
        <v>542</v>
      </c>
    </row>
    <row r="90" spans="1:4" ht="15">
      <c r="A90" s="124">
        <v>4</v>
      </c>
      <c r="B90" s="123">
        <v>202</v>
      </c>
      <c r="C90" s="123" t="str">
        <f t="shared" si="1"/>
        <v>4202</v>
      </c>
      <c r="D90" s="123" t="s">
        <v>542</v>
      </c>
    </row>
    <row r="91" spans="1:4" ht="15">
      <c r="A91" s="124">
        <v>4</v>
      </c>
      <c r="B91" s="123">
        <v>203</v>
      </c>
      <c r="C91" s="123" t="str">
        <f t="shared" si="1"/>
        <v>4203</v>
      </c>
      <c r="D91" s="123" t="s">
        <v>542</v>
      </c>
    </row>
    <row r="92" spans="1:4" ht="15">
      <c r="A92" s="124">
        <v>4</v>
      </c>
      <c r="B92" s="123">
        <v>301</v>
      </c>
      <c r="C92" s="123" t="str">
        <f t="shared" si="1"/>
        <v>4301</v>
      </c>
      <c r="D92" s="123" t="s">
        <v>542</v>
      </c>
    </row>
    <row r="93" spans="1:4" ht="15">
      <c r="A93" s="124">
        <v>4</v>
      </c>
      <c r="B93" s="123">
        <v>302</v>
      </c>
      <c r="C93" s="123" t="str">
        <f t="shared" si="1"/>
        <v>4302</v>
      </c>
      <c r="D93" s="123" t="s">
        <v>542</v>
      </c>
    </row>
    <row r="94" spans="1:4" ht="15">
      <c r="A94" s="124">
        <v>4</v>
      </c>
      <c r="B94" s="123">
        <v>303</v>
      </c>
      <c r="C94" s="123" t="str">
        <f t="shared" si="1"/>
        <v>4303</v>
      </c>
      <c r="D94" s="123" t="s">
        <v>542</v>
      </c>
    </row>
    <row r="95" spans="1:4" ht="15">
      <c r="A95" s="124">
        <v>4</v>
      </c>
      <c r="B95" s="123">
        <v>401</v>
      </c>
      <c r="C95" s="123" t="str">
        <f t="shared" si="1"/>
        <v>4401</v>
      </c>
      <c r="D95" s="123" t="s">
        <v>542</v>
      </c>
    </row>
    <row r="96" spans="1:4" ht="15">
      <c r="A96" s="124">
        <v>4</v>
      </c>
      <c r="B96" s="123">
        <v>402</v>
      </c>
      <c r="C96" s="123" t="str">
        <f t="shared" si="1"/>
        <v>4402</v>
      </c>
      <c r="D96" s="123" t="s">
        <v>542</v>
      </c>
    </row>
    <row r="97" spans="1:4" ht="15">
      <c r="A97" s="124">
        <v>4</v>
      </c>
      <c r="B97" s="123">
        <v>403</v>
      </c>
      <c r="C97" s="123" t="str">
        <f t="shared" si="1"/>
        <v>4403</v>
      </c>
      <c r="D97" s="123" t="s">
        <v>542</v>
      </c>
    </row>
    <row r="98" spans="1:4" ht="15">
      <c r="A98" s="127">
        <v>3</v>
      </c>
      <c r="B98" s="123" t="s">
        <v>599</v>
      </c>
      <c r="C98" s="123" t="str">
        <f t="shared" si="1"/>
        <v>3133/1</v>
      </c>
      <c r="D98" s="123" t="s">
        <v>542</v>
      </c>
    </row>
    <row r="99" spans="1:4" ht="15">
      <c r="A99" s="127">
        <v>3</v>
      </c>
      <c r="B99" s="123" t="s">
        <v>600</v>
      </c>
      <c r="C99" s="123" t="str">
        <f t="shared" si="1"/>
        <v>3133/2</v>
      </c>
      <c r="D99" s="123" t="s">
        <v>542</v>
      </c>
    </row>
    <row r="100" spans="1:4" ht="15">
      <c r="A100" s="127">
        <v>3</v>
      </c>
      <c r="B100" s="123" t="s">
        <v>601</v>
      </c>
      <c r="C100" s="123" t="str">
        <f t="shared" si="1"/>
        <v>3104/1</v>
      </c>
      <c r="D100" s="123" t="s">
        <v>542</v>
      </c>
    </row>
    <row r="101" spans="1:4" ht="15">
      <c r="A101" s="127">
        <v>3</v>
      </c>
      <c r="B101" s="123" t="s">
        <v>602</v>
      </c>
      <c r="C101" s="123" t="str">
        <f t="shared" si="1"/>
        <v>3104/2</v>
      </c>
      <c r="D101" s="123" t="s">
        <v>542</v>
      </c>
    </row>
    <row r="102" spans="1:4" ht="15">
      <c r="A102" s="127">
        <v>3</v>
      </c>
      <c r="B102" s="123" t="s">
        <v>603</v>
      </c>
      <c r="C102" s="123" t="str">
        <f t="shared" si="1"/>
        <v>3105/1</v>
      </c>
      <c r="D102" s="123" t="s">
        <v>542</v>
      </c>
    </row>
    <row r="103" spans="1:4" ht="15">
      <c r="A103" s="127">
        <v>3</v>
      </c>
      <c r="B103" s="123" t="s">
        <v>604</v>
      </c>
      <c r="C103" s="123" t="str">
        <f t="shared" si="1"/>
        <v>3105/2</v>
      </c>
      <c r="D103" s="123" t="s">
        <v>542</v>
      </c>
    </row>
    <row r="104" spans="1:4" ht="15">
      <c r="A104" s="127">
        <v>3</v>
      </c>
      <c r="B104">
        <v>107</v>
      </c>
      <c r="C104" s="123" t="str">
        <f t="shared" si="1"/>
        <v>3107</v>
      </c>
      <c r="D104" s="123" t="s">
        <v>542</v>
      </c>
    </row>
    <row r="105" spans="1:4" ht="15">
      <c r="A105" s="127">
        <v>3</v>
      </c>
      <c r="B105">
        <v>108</v>
      </c>
      <c r="C105" s="123" t="str">
        <f t="shared" si="1"/>
        <v>3108</v>
      </c>
      <c r="D105" s="123" t="s">
        <v>542</v>
      </c>
    </row>
    <row r="106" spans="1:4" ht="15">
      <c r="A106" s="127">
        <v>3</v>
      </c>
      <c r="B106">
        <v>201</v>
      </c>
      <c r="C106" s="123" t="str">
        <f t="shared" si="1"/>
        <v>3201</v>
      </c>
      <c r="D106" s="123" t="s">
        <v>542</v>
      </c>
    </row>
    <row r="107" spans="1:4" ht="15">
      <c r="A107" s="127">
        <v>3</v>
      </c>
      <c r="B107">
        <v>202</v>
      </c>
      <c r="C107" s="123" t="str">
        <f t="shared" si="1"/>
        <v>3202</v>
      </c>
      <c r="D107" s="123" t="s">
        <v>542</v>
      </c>
    </row>
    <row r="108" spans="1:4" ht="15">
      <c r="A108" s="127">
        <v>3</v>
      </c>
      <c r="B108">
        <v>204</v>
      </c>
      <c r="C108" s="123" t="str">
        <f t="shared" si="1"/>
        <v>3204</v>
      </c>
      <c r="D108" s="123" t="s">
        <v>542</v>
      </c>
    </row>
    <row r="109" spans="1:4" ht="15">
      <c r="A109" s="127">
        <v>3</v>
      </c>
      <c r="B109">
        <v>205</v>
      </c>
      <c r="C109" s="123" t="str">
        <f t="shared" si="1"/>
        <v>3205</v>
      </c>
      <c r="D109" s="123" t="s">
        <v>542</v>
      </c>
    </row>
    <row r="110" spans="1:4" ht="15">
      <c r="A110" s="127">
        <v>3</v>
      </c>
      <c r="B110" t="s">
        <v>574</v>
      </c>
      <c r="C110" s="123" t="str">
        <f t="shared" si="1"/>
        <v>3501/1</v>
      </c>
      <c r="D110" s="123" t="s">
        <v>542</v>
      </c>
    </row>
    <row r="111" spans="1:4" ht="15">
      <c r="A111" s="127">
        <v>3</v>
      </c>
      <c r="B111" t="s">
        <v>575</v>
      </c>
      <c r="C111" s="123" t="str">
        <f t="shared" si="1"/>
        <v>3501/2</v>
      </c>
      <c r="D111" s="123" t="s">
        <v>542</v>
      </c>
    </row>
    <row r="112" spans="1:4" ht="15">
      <c r="A112" s="127">
        <v>3</v>
      </c>
      <c r="B112" t="s">
        <v>605</v>
      </c>
      <c r="C112" s="123" t="str">
        <f t="shared" si="1"/>
        <v>3504/1</v>
      </c>
      <c r="D112" s="123" t="s">
        <v>542</v>
      </c>
    </row>
    <row r="113" spans="1:4" ht="15">
      <c r="A113" s="127">
        <v>3</v>
      </c>
      <c r="B113" t="s">
        <v>606</v>
      </c>
      <c r="C113" s="123" t="str">
        <f t="shared" si="1"/>
        <v>3504/2</v>
      </c>
      <c r="D113" s="123" t="s">
        <v>542</v>
      </c>
    </row>
    <row r="114" spans="1:4" ht="15">
      <c r="A114" s="127">
        <v>3</v>
      </c>
      <c r="B114" t="s">
        <v>607</v>
      </c>
      <c r="C114" s="123" t="str">
        <f t="shared" si="1"/>
        <v>3301/1</v>
      </c>
      <c r="D114" s="123" t="s">
        <v>542</v>
      </c>
    </row>
    <row r="115" spans="1:4" ht="15">
      <c r="A115" s="127">
        <v>3</v>
      </c>
      <c r="B115" t="s">
        <v>608</v>
      </c>
      <c r="C115" s="123" t="str">
        <f t="shared" si="1"/>
        <v>3301/2</v>
      </c>
      <c r="D115" s="123" t="s">
        <v>542</v>
      </c>
    </row>
    <row r="116" spans="1:4" ht="15">
      <c r="A116" s="127">
        <v>3</v>
      </c>
      <c r="B116" t="s">
        <v>587</v>
      </c>
      <c r="C116" s="123" t="str">
        <f>A116&amp;B116</f>
        <v>3304/1</v>
      </c>
      <c r="D116" s="123" t="s">
        <v>542</v>
      </c>
    </row>
    <row r="117" spans="1:4" ht="15">
      <c r="A117" s="127">
        <v>3</v>
      </c>
      <c r="B117" t="s">
        <v>588</v>
      </c>
      <c r="C117" s="123" t="str">
        <f>A117&amp;B117</f>
        <v>3304/2</v>
      </c>
      <c r="D117" s="123" t="s">
        <v>542</v>
      </c>
    </row>
    <row r="118" spans="1:4" ht="15">
      <c r="A118" s="127">
        <v>3</v>
      </c>
      <c r="B118">
        <v>404</v>
      </c>
      <c r="C118" s="123" t="str">
        <f>A118&amp;B118</f>
        <v>3404</v>
      </c>
      <c r="D118" s="123" t="s">
        <v>542</v>
      </c>
    </row>
    <row r="119" spans="1:4" ht="15">
      <c r="A119" s="127">
        <v>3</v>
      </c>
      <c r="B119">
        <v>405</v>
      </c>
      <c r="C119" s="123" t="str">
        <f>A119&amp;B119</f>
        <v>3405</v>
      </c>
      <c r="D119" s="123" t="s">
        <v>542</v>
      </c>
    </row>
    <row r="120" spans="1:4" ht="15">
      <c r="A120" s="126">
        <v>5</v>
      </c>
      <c r="B120" s="123" t="s">
        <v>572</v>
      </c>
      <c r="C120" s="123" t="str">
        <f aca="true" t="shared" si="2" ref="C120:C137">A120&amp;B120</f>
        <v>5401/1</v>
      </c>
      <c r="D120" s="123" t="s">
        <v>542</v>
      </c>
    </row>
    <row r="121" spans="1:4" ht="15">
      <c r="A121" s="126">
        <v>5</v>
      </c>
      <c r="B121" s="123" t="s">
        <v>573</v>
      </c>
      <c r="C121" s="123" t="str">
        <f t="shared" si="2"/>
        <v>5401/2</v>
      </c>
      <c r="D121" s="123" t="s">
        <v>542</v>
      </c>
    </row>
    <row r="122" spans="1:4" ht="15">
      <c r="A122" s="126">
        <v>5</v>
      </c>
      <c r="B122" s="123" t="s">
        <v>597</v>
      </c>
      <c r="C122" s="123" t="str">
        <f t="shared" si="2"/>
        <v>5401/3</v>
      </c>
      <c r="D122" s="123" t="s">
        <v>542</v>
      </c>
    </row>
    <row r="123" spans="1:4" ht="15">
      <c r="A123" s="126">
        <v>5</v>
      </c>
      <c r="B123" s="123">
        <v>404</v>
      </c>
      <c r="C123" s="123" t="str">
        <f t="shared" si="2"/>
        <v>5404</v>
      </c>
      <c r="D123" s="123" t="s">
        <v>542</v>
      </c>
    </row>
    <row r="124" spans="1:4" ht="15">
      <c r="A124" s="126">
        <v>5</v>
      </c>
      <c r="B124" s="123">
        <v>405</v>
      </c>
      <c r="C124" s="123" t="str">
        <f t="shared" si="2"/>
        <v>5405</v>
      </c>
      <c r="D124" s="123" t="s">
        <v>542</v>
      </c>
    </row>
    <row r="125" spans="1:4" ht="15">
      <c r="A125" s="126">
        <v>5</v>
      </c>
      <c r="B125" s="123">
        <v>406</v>
      </c>
      <c r="C125" s="123" t="str">
        <f t="shared" si="2"/>
        <v>5406</v>
      </c>
      <c r="D125" s="123" t="s">
        <v>542</v>
      </c>
    </row>
    <row r="126" spans="1:4" ht="15">
      <c r="A126" s="126">
        <v>5</v>
      </c>
      <c r="B126" t="s">
        <v>574</v>
      </c>
      <c r="C126" s="123" t="str">
        <f t="shared" si="2"/>
        <v>5501/1</v>
      </c>
      <c r="D126" s="123" t="s">
        <v>542</v>
      </c>
    </row>
    <row r="127" spans="1:4" ht="15">
      <c r="A127" s="126">
        <v>5</v>
      </c>
      <c r="B127" t="s">
        <v>575</v>
      </c>
      <c r="C127" s="123" t="str">
        <f t="shared" si="2"/>
        <v>5501/2</v>
      </c>
      <c r="D127" s="123" t="s">
        <v>542</v>
      </c>
    </row>
    <row r="128" spans="1:4" ht="15">
      <c r="A128" s="126">
        <v>5</v>
      </c>
      <c r="B128" t="s">
        <v>598</v>
      </c>
      <c r="C128" s="123" t="str">
        <f t="shared" si="2"/>
        <v>5501/3</v>
      </c>
      <c r="D128" s="123" t="s">
        <v>542</v>
      </c>
    </row>
    <row r="129" spans="1:4" ht="15">
      <c r="A129" s="126">
        <v>5</v>
      </c>
      <c r="B129">
        <v>504</v>
      </c>
      <c r="C129" s="123" t="str">
        <f t="shared" si="2"/>
        <v>5504</v>
      </c>
      <c r="D129" s="123" t="s">
        <v>542</v>
      </c>
    </row>
    <row r="130" spans="1:4" ht="15">
      <c r="A130" s="126">
        <v>5</v>
      </c>
      <c r="B130">
        <v>505</v>
      </c>
      <c r="C130" s="123" t="str">
        <f t="shared" si="2"/>
        <v>5505</v>
      </c>
      <c r="D130" s="123" t="s">
        <v>542</v>
      </c>
    </row>
    <row r="131" spans="1:4" ht="15">
      <c r="A131" s="126">
        <v>5</v>
      </c>
      <c r="B131">
        <v>506</v>
      </c>
      <c r="C131" s="123" t="str">
        <f t="shared" si="2"/>
        <v>5506</v>
      </c>
      <c r="D131" s="123" t="s">
        <v>542</v>
      </c>
    </row>
    <row r="132" spans="1:4" ht="15">
      <c r="A132" s="126">
        <v>5</v>
      </c>
      <c r="B132">
        <v>601</v>
      </c>
      <c r="C132" s="123" t="str">
        <f t="shared" si="2"/>
        <v>5601</v>
      </c>
      <c r="D132" s="123" t="s">
        <v>542</v>
      </c>
    </row>
    <row r="133" spans="1:4" ht="15">
      <c r="A133" s="126">
        <v>5</v>
      </c>
      <c r="B133">
        <v>602</v>
      </c>
      <c r="C133" s="123" t="str">
        <f t="shared" si="2"/>
        <v>5602</v>
      </c>
      <c r="D133" s="123" t="s">
        <v>542</v>
      </c>
    </row>
    <row r="134" spans="1:4" ht="15">
      <c r="A134" s="126">
        <v>5</v>
      </c>
      <c r="B134">
        <v>603</v>
      </c>
      <c r="C134" s="123" t="str">
        <f t="shared" si="2"/>
        <v>5603</v>
      </c>
      <c r="D134" s="123" t="s">
        <v>542</v>
      </c>
    </row>
    <row r="135" spans="1:4" ht="15">
      <c r="A135" s="126">
        <v>5</v>
      </c>
      <c r="B135">
        <v>604</v>
      </c>
      <c r="C135" s="123" t="str">
        <f t="shared" si="2"/>
        <v>5604</v>
      </c>
      <c r="D135" s="123" t="s">
        <v>542</v>
      </c>
    </row>
    <row r="136" spans="1:4" ht="15">
      <c r="A136" s="126">
        <v>5</v>
      </c>
      <c r="B136">
        <v>605</v>
      </c>
      <c r="C136" s="123" t="str">
        <f t="shared" si="2"/>
        <v>5605</v>
      </c>
      <c r="D136" s="123" t="s">
        <v>542</v>
      </c>
    </row>
    <row r="137" spans="1:4" ht="15">
      <c r="A137" s="126">
        <v>5</v>
      </c>
      <c r="B137">
        <v>606</v>
      </c>
      <c r="C137" s="123" t="str">
        <f t="shared" si="2"/>
        <v>5606</v>
      </c>
      <c r="D137" s="123" t="s">
        <v>542</v>
      </c>
    </row>
    <row r="138" spans="1:4" ht="15">
      <c r="A138" s="125">
        <v>6</v>
      </c>
      <c r="B138" s="123">
        <v>401</v>
      </c>
      <c r="C138" s="123" t="str">
        <f t="shared" si="1"/>
        <v>6401</v>
      </c>
      <c r="D138" s="123" t="s">
        <v>542</v>
      </c>
    </row>
    <row r="139" spans="1:4" ht="15">
      <c r="A139" s="125">
        <v>6</v>
      </c>
      <c r="B139" s="123">
        <v>402</v>
      </c>
      <c r="C139" s="123" t="str">
        <f t="shared" si="1"/>
        <v>6402</v>
      </c>
      <c r="D139" s="123" t="s">
        <v>542</v>
      </c>
    </row>
    <row r="140" spans="1:4" ht="15">
      <c r="A140" s="125">
        <v>6</v>
      </c>
      <c r="B140" s="123">
        <v>403</v>
      </c>
      <c r="C140" s="123" t="str">
        <f t="shared" si="1"/>
        <v>6403</v>
      </c>
      <c r="D140" s="123" t="s">
        <v>542</v>
      </c>
    </row>
    <row r="141" spans="1:4" ht="15">
      <c r="A141" s="125">
        <v>6</v>
      </c>
      <c r="B141" s="123">
        <v>404</v>
      </c>
      <c r="C141" s="123" t="str">
        <f t="shared" si="1"/>
        <v>6404</v>
      </c>
      <c r="D141" s="123" t="s">
        <v>542</v>
      </c>
    </row>
    <row r="142" spans="1:4" ht="15">
      <c r="A142" s="125">
        <v>6</v>
      </c>
      <c r="B142" s="123">
        <v>501</v>
      </c>
      <c r="C142" s="123" t="str">
        <f t="shared" si="1"/>
        <v>6501</v>
      </c>
      <c r="D142" s="123" t="s">
        <v>542</v>
      </c>
    </row>
    <row r="143" spans="1:4" ht="15">
      <c r="A143" s="125">
        <v>6</v>
      </c>
      <c r="B143" s="123">
        <v>502</v>
      </c>
      <c r="C143" s="123" t="str">
        <f t="shared" si="1"/>
        <v>6502</v>
      </c>
      <c r="D143" s="123" t="s">
        <v>542</v>
      </c>
    </row>
    <row r="144" spans="1:4" ht="15">
      <c r="A144" s="125">
        <v>6</v>
      </c>
      <c r="B144">
        <v>503</v>
      </c>
      <c r="C144" s="123" t="str">
        <f t="shared" si="1"/>
        <v>6503</v>
      </c>
      <c r="D144" s="123" t="s">
        <v>542</v>
      </c>
    </row>
    <row r="145" spans="1:4" ht="15">
      <c r="A145" s="125">
        <v>6</v>
      </c>
      <c r="B145">
        <v>504</v>
      </c>
      <c r="C145" s="123" t="str">
        <f t="shared" si="1"/>
        <v>6504</v>
      </c>
      <c r="D145" s="123" t="s">
        <v>542</v>
      </c>
    </row>
    <row r="146" spans="1:4" ht="15">
      <c r="A146" s="125">
        <v>6</v>
      </c>
      <c r="B146">
        <v>601</v>
      </c>
      <c r="C146" s="123" t="str">
        <f t="shared" si="1"/>
        <v>6601</v>
      </c>
      <c r="D146" s="123" t="s">
        <v>542</v>
      </c>
    </row>
    <row r="147" spans="1:4" ht="15">
      <c r="A147" s="125">
        <v>6</v>
      </c>
      <c r="B147">
        <v>602</v>
      </c>
      <c r="C147" s="123" t="str">
        <f t="shared" si="1"/>
        <v>6602</v>
      </c>
      <c r="D147" s="123" t="s">
        <v>542</v>
      </c>
    </row>
    <row r="148" spans="1:4" ht="15">
      <c r="A148" s="125">
        <v>6</v>
      </c>
      <c r="B148">
        <v>603</v>
      </c>
      <c r="C148" s="123" t="str">
        <f t="shared" si="1"/>
        <v>6603</v>
      </c>
      <c r="D148" s="123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PageLayoutView="0" workbookViewId="0" topLeftCell="A185">
      <selection activeCell="F208" sqref="F208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25.5">
      <c r="A1" s="19" t="s">
        <v>122</v>
      </c>
      <c r="B1" s="19"/>
      <c r="C1" s="19"/>
      <c r="D1" s="196" t="s">
        <v>123</v>
      </c>
      <c r="E1" s="197" t="s">
        <v>124</v>
      </c>
      <c r="F1" s="197" t="s">
        <v>125</v>
      </c>
      <c r="G1" s="197" t="s">
        <v>126</v>
      </c>
      <c r="H1" s="20" t="s">
        <v>127</v>
      </c>
      <c r="I1" s="20"/>
      <c r="J1" s="20"/>
      <c r="K1" s="20"/>
      <c r="L1" s="20"/>
      <c r="M1" s="198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196"/>
      <c r="E2" s="197"/>
      <c r="F2" s="197"/>
      <c r="G2" s="197"/>
      <c r="H2" s="20"/>
      <c r="I2" s="20"/>
      <c r="J2" s="20"/>
      <c r="K2" s="20"/>
      <c r="L2" s="20"/>
      <c r="M2" s="198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614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466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615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I9" s="28">
        <v>6</v>
      </c>
      <c r="J9" s="30" t="s">
        <v>616</v>
      </c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4">LEFT(C41,3)</f>
        <v>ARC</v>
      </c>
      <c r="B41" s="28" t="str">
        <f aca="true" t="shared" si="3" ref="B41:B104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 t="shared" si="2"/>
        <v>ECL</v>
      </c>
      <c r="B95" s="28" t="str">
        <f t="shared" si="3"/>
        <v>301</v>
      </c>
      <c r="C95" s="29" t="s">
        <v>323</v>
      </c>
      <c r="D95" s="30" t="s">
        <v>324</v>
      </c>
      <c r="E95" s="28">
        <v>2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352</v>
      </c>
      <c r="C96" s="29" t="s">
        <v>325</v>
      </c>
      <c r="D96" s="30" t="s">
        <v>326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394</v>
      </c>
      <c r="C97" s="29" t="s">
        <v>327</v>
      </c>
      <c r="D97" s="30" t="s">
        <v>328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420</v>
      </c>
      <c r="C98" s="29" t="s">
        <v>329</v>
      </c>
      <c r="D98" s="30" t="s">
        <v>330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ECO</v>
      </c>
      <c r="B99" s="28" t="str">
        <f t="shared" si="3"/>
        <v>391</v>
      </c>
      <c r="C99" s="29" t="s">
        <v>331</v>
      </c>
      <c r="D99" s="30" t="s">
        <v>332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ES </v>
      </c>
      <c r="B100" s="28" t="str">
        <f t="shared" si="3"/>
        <v>101</v>
      </c>
      <c r="C100" s="29" t="s">
        <v>333</v>
      </c>
      <c r="D100" s="30" t="s">
        <v>334</v>
      </c>
      <c r="E100" s="28">
        <v>1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102</v>
      </c>
      <c r="C101" s="29" t="s">
        <v>335</v>
      </c>
      <c r="D101" s="30" t="s">
        <v>336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221</v>
      </c>
      <c r="C102" s="29" t="s">
        <v>337</v>
      </c>
      <c r="D102" s="30" t="s">
        <v>338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222</v>
      </c>
      <c r="C103" s="29" t="s">
        <v>339</v>
      </c>
      <c r="D103" s="30" t="s">
        <v>340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223</v>
      </c>
      <c r="C104" s="29" t="s">
        <v>341</v>
      </c>
      <c r="D104" s="30" t="s">
        <v>342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aca="true" t="shared" si="4" ref="A105:A168">LEFT(C105,3)</f>
        <v>ES </v>
      </c>
      <c r="B105" s="28" t="str">
        <f aca="true" t="shared" si="5" ref="B105:B168">RIGHT(C105,3)</f>
        <v>226</v>
      </c>
      <c r="C105" s="29" t="s">
        <v>343</v>
      </c>
      <c r="D105" s="30" t="s">
        <v>344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t="shared" si="4"/>
        <v>ES </v>
      </c>
      <c r="B106" s="28" t="str">
        <f t="shared" si="5"/>
        <v>271</v>
      </c>
      <c r="C106" s="29" t="s">
        <v>345</v>
      </c>
      <c r="D106" s="30" t="s">
        <v>346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272</v>
      </c>
      <c r="C107" s="29" t="s">
        <v>347</v>
      </c>
      <c r="D107" s="30" t="s">
        <v>348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273</v>
      </c>
      <c r="C108" s="29" t="s">
        <v>349</v>
      </c>
      <c r="D108" s="30" t="s">
        <v>350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276</v>
      </c>
      <c r="C109" s="29" t="s">
        <v>351</v>
      </c>
      <c r="D109" s="30" t="s">
        <v>352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303</v>
      </c>
      <c r="C110" s="29" t="s">
        <v>353</v>
      </c>
      <c r="D110" s="30" t="s">
        <v>354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EVR</v>
      </c>
      <c r="B111" s="28" t="str">
        <f t="shared" si="5"/>
        <v>101</v>
      </c>
      <c r="C111" s="29" t="s">
        <v>355</v>
      </c>
      <c r="D111" s="30" t="s">
        <v>356</v>
      </c>
      <c r="E111" s="28">
        <v>3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103</v>
      </c>
      <c r="C112" s="29" t="s">
        <v>357</v>
      </c>
      <c r="D112" s="30" t="s">
        <v>358</v>
      </c>
      <c r="E112" s="28">
        <v>1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205</v>
      </c>
      <c r="C113" s="29" t="s">
        <v>359</v>
      </c>
      <c r="D113" s="30" t="s">
        <v>360</v>
      </c>
      <c r="E113" s="28">
        <v>2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248</v>
      </c>
      <c r="C114" s="29" t="s">
        <v>361</v>
      </c>
      <c r="D114" s="30" t="s">
        <v>200</v>
      </c>
      <c r="E114" s="28">
        <v>1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296</v>
      </c>
      <c r="C115" s="29" t="s">
        <v>362</v>
      </c>
      <c r="D115" s="30" t="s">
        <v>290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348</v>
      </c>
      <c r="C116" s="29" t="s">
        <v>363</v>
      </c>
      <c r="D116" s="30" t="s">
        <v>239</v>
      </c>
      <c r="E116" s="28">
        <v>2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349</v>
      </c>
      <c r="C117" s="29" t="s">
        <v>364</v>
      </c>
      <c r="D117" s="30" t="s">
        <v>297</v>
      </c>
      <c r="E117" s="28">
        <v>1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350</v>
      </c>
      <c r="C118" s="29" t="s">
        <v>365</v>
      </c>
      <c r="D118" s="30" t="s">
        <v>366</v>
      </c>
      <c r="E118" s="28">
        <v>2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353</v>
      </c>
      <c r="C119" s="29" t="s">
        <v>367</v>
      </c>
      <c r="D119" s="30" t="s">
        <v>368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354</v>
      </c>
      <c r="C120" s="29" t="s">
        <v>369</v>
      </c>
      <c r="D120" s="30" t="s">
        <v>370</v>
      </c>
      <c r="E120" s="28">
        <v>3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355</v>
      </c>
      <c r="C121" s="29" t="s">
        <v>371</v>
      </c>
      <c r="D121" s="30" t="s">
        <v>372</v>
      </c>
      <c r="E121" s="28">
        <v>2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396</v>
      </c>
      <c r="C122" s="29" t="s">
        <v>373</v>
      </c>
      <c r="D122" s="30" t="s">
        <v>290</v>
      </c>
      <c r="E122" s="28">
        <v>1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405</v>
      </c>
      <c r="C123" s="29" t="s">
        <v>374</v>
      </c>
      <c r="D123" s="30" t="s">
        <v>375</v>
      </c>
      <c r="E123" s="28">
        <v>2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406</v>
      </c>
      <c r="C124" s="29" t="s">
        <v>376</v>
      </c>
      <c r="D124" s="30" t="s">
        <v>377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407</v>
      </c>
      <c r="C125" s="29" t="s">
        <v>378</v>
      </c>
      <c r="D125" s="30" t="s">
        <v>379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408</v>
      </c>
      <c r="C126" s="29" t="s">
        <v>380</v>
      </c>
      <c r="D126" s="30" t="s">
        <v>381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414</v>
      </c>
      <c r="C127" s="29" t="s">
        <v>382</v>
      </c>
      <c r="D127" s="30" t="s">
        <v>383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415</v>
      </c>
      <c r="C128" s="29" t="s">
        <v>384</v>
      </c>
      <c r="D128" s="30" t="s">
        <v>385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434</v>
      </c>
      <c r="C129" s="29" t="s">
        <v>386</v>
      </c>
      <c r="D129" s="30" t="s">
        <v>387</v>
      </c>
      <c r="E129" s="28">
        <v>3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447</v>
      </c>
      <c r="C130" s="29" t="s">
        <v>388</v>
      </c>
      <c r="D130" s="30" t="s">
        <v>237</v>
      </c>
      <c r="E130" s="28">
        <v>8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448</v>
      </c>
      <c r="C131" s="29" t="s">
        <v>389</v>
      </c>
      <c r="D131" s="30" t="s">
        <v>239</v>
      </c>
      <c r="E131" s="28">
        <v>2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449</v>
      </c>
      <c r="C132" s="29" t="s">
        <v>390</v>
      </c>
      <c r="D132" s="30" t="s">
        <v>241</v>
      </c>
      <c r="E132" s="28">
        <v>8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450</v>
      </c>
      <c r="C133" s="29" t="s">
        <v>391</v>
      </c>
      <c r="D133" s="30" t="s">
        <v>392</v>
      </c>
      <c r="E133" s="28">
        <v>2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453</v>
      </c>
      <c r="C134" s="29" t="s">
        <v>393</v>
      </c>
      <c r="D134" s="30" t="s">
        <v>394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455</v>
      </c>
      <c r="C135" s="29" t="s">
        <v>395</v>
      </c>
      <c r="D135" s="30" t="s">
        <v>396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456</v>
      </c>
      <c r="C136" s="29" t="s">
        <v>397</v>
      </c>
      <c r="D136" s="30" t="s">
        <v>398</v>
      </c>
      <c r="E136" s="28">
        <v>3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457</v>
      </c>
      <c r="C137" s="29" t="s">
        <v>399</v>
      </c>
      <c r="D137" s="30" t="s">
        <v>400</v>
      </c>
      <c r="E137" s="28">
        <v>2</v>
      </c>
      <c r="F137" s="28"/>
      <c r="G137" s="28"/>
      <c r="H137" s="28"/>
      <c r="I137" s="28"/>
      <c r="J137" s="28"/>
      <c r="K137" s="28"/>
      <c r="L137" s="28"/>
      <c r="M137" s="28"/>
    </row>
    <row r="138" spans="1:5" ht="12.75">
      <c r="A138" s="28" t="str">
        <f t="shared" si="4"/>
        <v>EVR</v>
      </c>
      <c r="B138" s="28" t="str">
        <f t="shared" si="5"/>
        <v>496</v>
      </c>
      <c r="C138" s="29" t="s">
        <v>401</v>
      </c>
      <c r="D138" s="30" t="s">
        <v>290</v>
      </c>
      <c r="E138" s="28">
        <v>1</v>
      </c>
    </row>
    <row r="139" spans="1:5" ht="12.75">
      <c r="A139" s="28" t="str">
        <f t="shared" si="4"/>
        <v>EVR</v>
      </c>
      <c r="B139" s="28" t="str">
        <f t="shared" si="5"/>
        <v>497</v>
      </c>
      <c r="C139" s="29" t="s">
        <v>402</v>
      </c>
      <c r="D139" s="30" t="s">
        <v>237</v>
      </c>
      <c r="E139" s="28">
        <v>5</v>
      </c>
    </row>
    <row r="140" spans="1:5" ht="12.75">
      <c r="A140" s="28" t="str">
        <f t="shared" si="4"/>
        <v>EVR</v>
      </c>
      <c r="B140" s="28" t="str">
        <f t="shared" si="5"/>
        <v>499</v>
      </c>
      <c r="C140" s="29" t="s">
        <v>403</v>
      </c>
      <c r="D140" s="30" t="s">
        <v>241</v>
      </c>
      <c r="E140" s="28">
        <v>5</v>
      </c>
    </row>
    <row r="141" spans="1:5" ht="12.75">
      <c r="A141" s="28" t="str">
        <f t="shared" si="4"/>
        <v>FSH</v>
      </c>
      <c r="B141" s="28" t="str">
        <f t="shared" si="5"/>
        <v>161</v>
      </c>
      <c r="C141" s="29" t="s">
        <v>404</v>
      </c>
      <c r="D141" s="30" t="s">
        <v>405</v>
      </c>
      <c r="E141" s="28">
        <v>2</v>
      </c>
    </row>
    <row r="142" spans="1:13" s="31" customFormat="1" ht="12.75">
      <c r="A142" s="28" t="str">
        <f t="shared" si="4"/>
        <v>GEO</v>
      </c>
      <c r="B142" s="28" t="str">
        <f t="shared" si="5"/>
        <v>311</v>
      </c>
      <c r="C142" s="29" t="s">
        <v>406</v>
      </c>
      <c r="D142" s="30" t="s">
        <v>407</v>
      </c>
      <c r="E142" s="28">
        <v>3</v>
      </c>
      <c r="F142" s="28"/>
      <c r="G142" s="28"/>
      <c r="H142" s="28"/>
      <c r="I142" s="28"/>
      <c r="J142" s="28"/>
      <c r="K142" s="28"/>
      <c r="L142" s="28"/>
      <c r="M142" s="28"/>
    </row>
    <row r="143" spans="1:13" s="31" customFormat="1" ht="12.75">
      <c r="A143" s="28" t="str">
        <f t="shared" si="4"/>
        <v>GEO</v>
      </c>
      <c r="B143" s="28" t="str">
        <f t="shared" si="5"/>
        <v>372</v>
      </c>
      <c r="C143" s="33" t="s">
        <v>408</v>
      </c>
      <c r="D143" s="30" t="s">
        <v>409</v>
      </c>
      <c r="E143" s="28">
        <v>3</v>
      </c>
      <c r="F143" s="32"/>
      <c r="G143" s="32"/>
      <c r="H143" s="32"/>
      <c r="I143" s="32"/>
      <c r="J143" s="32"/>
      <c r="K143" s="32"/>
      <c r="L143" s="28"/>
      <c r="M143" s="28"/>
    </row>
    <row r="144" spans="1:13" s="31" customFormat="1" ht="12.75">
      <c r="A144" s="28" t="str">
        <f t="shared" si="4"/>
        <v>GLY</v>
      </c>
      <c r="B144" s="28" t="str">
        <f t="shared" si="5"/>
        <v>290</v>
      </c>
      <c r="C144" s="33" t="s">
        <v>410</v>
      </c>
      <c r="D144" s="30" t="s">
        <v>411</v>
      </c>
      <c r="E144" s="28">
        <v>2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HYD</v>
      </c>
      <c r="B145" s="28" t="str">
        <f t="shared" si="5"/>
        <v>393</v>
      </c>
      <c r="C145" s="33" t="s">
        <v>412</v>
      </c>
      <c r="D145" s="30" t="s">
        <v>413</v>
      </c>
      <c r="E145" s="28">
        <v>3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398</v>
      </c>
      <c r="C146" s="33" t="s">
        <v>414</v>
      </c>
      <c r="D146" s="30" t="s">
        <v>415</v>
      </c>
      <c r="E146" s="28">
        <v>3</v>
      </c>
      <c r="F146" s="32"/>
      <c r="G146" s="32"/>
      <c r="H146" s="32"/>
      <c r="I146" s="32"/>
      <c r="J146" s="32"/>
      <c r="K146" s="33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443</v>
      </c>
      <c r="C147" s="33" t="s">
        <v>416</v>
      </c>
      <c r="D147" s="30" t="s">
        <v>417</v>
      </c>
      <c r="E147" s="28">
        <v>3</v>
      </c>
      <c r="F147" s="32"/>
      <c r="G147" s="32"/>
      <c r="H147" s="32"/>
      <c r="I147" s="32"/>
      <c r="J147" s="32"/>
      <c r="K147" s="32"/>
      <c r="L147" s="28"/>
      <c r="M147" s="28"/>
    </row>
    <row r="148" spans="1:13" s="31" customFormat="1" ht="12.75">
      <c r="A148" s="28" t="str">
        <f t="shared" si="4"/>
        <v>IE </v>
      </c>
      <c r="B148" s="28" t="str">
        <f t="shared" si="5"/>
        <v>109</v>
      </c>
      <c r="C148" s="33" t="s">
        <v>418</v>
      </c>
      <c r="D148" s="30" t="s">
        <v>419</v>
      </c>
      <c r="E148" s="28">
        <v>2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409</v>
      </c>
      <c r="C149" s="33" t="s">
        <v>420</v>
      </c>
      <c r="D149" s="30" t="s">
        <v>421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IS </v>
      </c>
      <c r="B150" s="28" t="str">
        <f t="shared" si="5"/>
        <v>439</v>
      </c>
      <c r="C150" s="33" t="s">
        <v>422</v>
      </c>
      <c r="D150" s="30" t="s">
        <v>423</v>
      </c>
      <c r="E150" s="28">
        <v>3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ITD</v>
      </c>
      <c r="B151" s="28" t="str">
        <f t="shared" si="5"/>
        <v>201</v>
      </c>
      <c r="C151" s="33" t="s">
        <v>424</v>
      </c>
      <c r="D151" s="30" t="s">
        <v>425</v>
      </c>
      <c r="E151" s="28">
        <v>2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250</v>
      </c>
      <c r="C152" s="29" t="s">
        <v>426</v>
      </c>
      <c r="D152" s="30" t="s">
        <v>427</v>
      </c>
      <c r="E152" s="28">
        <v>2</v>
      </c>
      <c r="F152" s="28"/>
      <c r="G152" s="28"/>
      <c r="H152" s="28"/>
      <c r="I152" s="28"/>
      <c r="J152" s="28"/>
      <c r="K152" s="28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395</v>
      </c>
      <c r="C153" s="29" t="s">
        <v>428</v>
      </c>
      <c r="D153" s="30" t="s">
        <v>429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396</v>
      </c>
      <c r="C154" s="29" t="s">
        <v>430</v>
      </c>
      <c r="D154" s="30" t="s">
        <v>431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403</v>
      </c>
      <c r="C155" s="29" t="s">
        <v>432</v>
      </c>
      <c r="D155" s="30" t="s">
        <v>433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405</v>
      </c>
      <c r="C156" s="29" t="s">
        <v>434</v>
      </c>
      <c r="D156" s="30" t="s">
        <v>435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445</v>
      </c>
      <c r="C157" s="29" t="s">
        <v>436</v>
      </c>
      <c r="D157" s="30" t="s">
        <v>437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446</v>
      </c>
      <c r="C158" s="29" t="s">
        <v>438</v>
      </c>
      <c r="D158" s="30" t="s">
        <v>439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447</v>
      </c>
      <c r="C159" s="29" t="s">
        <v>440</v>
      </c>
      <c r="D159" s="30" t="s">
        <v>237</v>
      </c>
      <c r="E159" s="28">
        <v>6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448</v>
      </c>
      <c r="C160" s="29" t="s">
        <v>441</v>
      </c>
      <c r="D160" s="30" t="s">
        <v>239</v>
      </c>
      <c r="E160" s="28">
        <v>2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449</v>
      </c>
      <c r="C161" s="29" t="s">
        <v>442</v>
      </c>
      <c r="D161" s="30" t="s">
        <v>241</v>
      </c>
      <c r="E161" s="28">
        <v>8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LAW</v>
      </c>
      <c r="B162" s="28" t="str">
        <f t="shared" si="5"/>
        <v>391</v>
      </c>
      <c r="C162" s="29" t="s">
        <v>443</v>
      </c>
      <c r="D162" s="30" t="s">
        <v>444</v>
      </c>
      <c r="E162" s="28">
        <v>2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MEC</v>
      </c>
      <c r="B163" s="28" t="str">
        <f t="shared" si="5"/>
        <v>206</v>
      </c>
      <c r="C163" s="29" t="s">
        <v>445</v>
      </c>
      <c r="D163" s="30" t="s">
        <v>446</v>
      </c>
      <c r="E163" s="28">
        <v>3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PSY</v>
      </c>
      <c r="B164" s="28" t="str">
        <f t="shared" si="5"/>
        <v>111</v>
      </c>
      <c r="C164" s="29" t="s">
        <v>447</v>
      </c>
      <c r="D164" s="30" t="s">
        <v>448</v>
      </c>
      <c r="E164" s="28">
        <v>2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PHY</v>
      </c>
      <c r="B165" s="28" t="str">
        <f t="shared" si="5"/>
        <v>306</v>
      </c>
      <c r="C165" s="29" t="s">
        <v>449</v>
      </c>
      <c r="D165" s="30" t="s">
        <v>450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307</v>
      </c>
      <c r="C166" s="29" t="s">
        <v>451</v>
      </c>
      <c r="D166" s="30" t="s">
        <v>452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TOX</v>
      </c>
      <c r="B167" s="28" t="str">
        <f t="shared" si="5"/>
        <v>301</v>
      </c>
      <c r="C167" s="29" t="s">
        <v>453</v>
      </c>
      <c r="D167" s="30" t="s">
        <v>454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405</v>
      </c>
      <c r="C168" s="29" t="s">
        <v>455</v>
      </c>
      <c r="D168" s="30" t="s">
        <v>456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>LEFT(C169,3)</f>
        <v>TOX</v>
      </c>
      <c r="B169" s="28" t="str">
        <f>RIGHT(C169,3)</f>
        <v>423</v>
      </c>
      <c r="C169" s="29" t="s">
        <v>457</v>
      </c>
      <c r="D169" s="30" t="s">
        <v>458</v>
      </c>
      <c r="E169" s="28">
        <v>3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THR</v>
      </c>
      <c r="B170" s="28" t="str">
        <f>RIGHT(C170,3)</f>
        <v>391</v>
      </c>
      <c r="C170" s="29" t="s">
        <v>459</v>
      </c>
      <c r="D170" s="30" t="s">
        <v>460</v>
      </c>
      <c r="E170" s="28">
        <v>2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BCH</v>
      </c>
      <c r="B171" s="28" t="str">
        <f>RIGHT(C171,3)</f>
        <v>201</v>
      </c>
      <c r="C171" s="29" t="s">
        <v>467</v>
      </c>
      <c r="D171" s="30" t="s">
        <v>468</v>
      </c>
      <c r="E171" s="28">
        <v>3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 aca="true" t="shared" si="6" ref="A172:A209">LEFT(C172,3)</f>
        <v>BCH</v>
      </c>
      <c r="B172" s="28" t="str">
        <f aca="true" t="shared" si="7" ref="B172:B209">RIGHT(C172,3)</f>
        <v>301</v>
      </c>
      <c r="C172" s="29" t="s">
        <v>469</v>
      </c>
      <c r="D172" s="30" t="s">
        <v>470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t="shared" si="6"/>
        <v>BIO</v>
      </c>
      <c r="B173" s="28" t="str">
        <f t="shared" si="7"/>
        <v>101</v>
      </c>
      <c r="C173" s="29" t="s">
        <v>471</v>
      </c>
      <c r="D173" s="30" t="s">
        <v>472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CHE</v>
      </c>
      <c r="B174" s="28" t="str">
        <f t="shared" si="7"/>
        <v>100</v>
      </c>
      <c r="C174" s="29" t="s">
        <v>473</v>
      </c>
      <c r="D174" s="30" t="s">
        <v>474</v>
      </c>
      <c r="E174" s="28">
        <v>1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101</v>
      </c>
      <c r="C175" s="29" t="s">
        <v>475</v>
      </c>
      <c r="D175" s="30" t="s">
        <v>476</v>
      </c>
      <c r="E175" s="28">
        <v>3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202</v>
      </c>
      <c r="C176" s="29" t="s">
        <v>477</v>
      </c>
      <c r="D176" s="30" t="s">
        <v>478</v>
      </c>
      <c r="E176" s="28">
        <v>2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203</v>
      </c>
      <c r="C177" s="29" t="s">
        <v>479</v>
      </c>
      <c r="D177" s="30" t="s">
        <v>480</v>
      </c>
      <c r="E177" s="28">
        <v>3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215</v>
      </c>
      <c r="C178" s="29" t="s">
        <v>481</v>
      </c>
      <c r="D178" s="30" t="s">
        <v>482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230</v>
      </c>
      <c r="C179" s="29" t="s">
        <v>483</v>
      </c>
      <c r="D179" s="30" t="s">
        <v>484</v>
      </c>
      <c r="E179" s="28">
        <v>1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t="shared" si="6"/>
        <v>CHE</v>
      </c>
      <c r="B180" s="28" t="str">
        <f t="shared" si="7"/>
        <v>254</v>
      </c>
      <c r="C180" s="29" t="s">
        <v>485</v>
      </c>
      <c r="D180" s="30" t="s">
        <v>486</v>
      </c>
      <c r="E180" s="28">
        <v>3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6"/>
        <v>CHE</v>
      </c>
      <c r="B181" s="28" t="str">
        <f t="shared" si="7"/>
        <v>260</v>
      </c>
      <c r="C181" s="29" t="s">
        <v>487</v>
      </c>
      <c r="D181" s="30" t="s">
        <v>488</v>
      </c>
      <c r="E181" s="28">
        <v>1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6"/>
        <v>CHE</v>
      </c>
      <c r="B182" s="28" t="str">
        <f t="shared" si="7"/>
        <v>263</v>
      </c>
      <c r="C182" s="29" t="s">
        <v>489</v>
      </c>
      <c r="D182" s="30" t="s">
        <v>490</v>
      </c>
      <c r="E182" s="28">
        <v>3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6"/>
        <v>CHE</v>
      </c>
      <c r="B183" s="28" t="str">
        <f t="shared" si="7"/>
        <v>265</v>
      </c>
      <c r="C183" s="29" t="s">
        <v>491</v>
      </c>
      <c r="D183" s="30" t="s">
        <v>492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6"/>
        <v>CHE</v>
      </c>
      <c r="B184" s="28" t="str">
        <f t="shared" si="7"/>
        <v>273</v>
      </c>
      <c r="C184" s="29" t="s">
        <v>493</v>
      </c>
      <c r="D184" s="30" t="s">
        <v>494</v>
      </c>
      <c r="E184" s="28">
        <v>2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6"/>
        <v>CHE</v>
      </c>
      <c r="B185" s="28" t="str">
        <f t="shared" si="7"/>
        <v>274</v>
      </c>
      <c r="C185" s="29" t="s">
        <v>495</v>
      </c>
      <c r="D185" s="30" t="s">
        <v>496</v>
      </c>
      <c r="E185" s="28">
        <v>3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6"/>
        <v>CHE</v>
      </c>
      <c r="B186" s="28" t="str">
        <f t="shared" si="7"/>
        <v>309</v>
      </c>
      <c r="C186" s="29" t="s">
        <v>142</v>
      </c>
      <c r="D186" s="30" t="s">
        <v>130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6"/>
        <v>CHE</v>
      </c>
      <c r="B187" s="28" t="str">
        <f t="shared" si="7"/>
        <v>371</v>
      </c>
      <c r="C187" s="29" t="s">
        <v>497</v>
      </c>
      <c r="D187" s="30" t="s">
        <v>498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6"/>
        <v>CHE</v>
      </c>
      <c r="B188" s="28" t="str">
        <f t="shared" si="7"/>
        <v>373</v>
      </c>
      <c r="C188" s="29" t="s">
        <v>499</v>
      </c>
      <c r="D188" s="30" t="s">
        <v>500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6"/>
        <v>CHE</v>
      </c>
      <c r="B189" s="28" t="str">
        <f t="shared" si="7"/>
        <v>473</v>
      </c>
      <c r="C189" s="29" t="s">
        <v>501</v>
      </c>
      <c r="D189" s="30" t="s">
        <v>502</v>
      </c>
      <c r="E189" s="28">
        <v>1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6"/>
        <v>LAW</v>
      </c>
      <c r="B190" s="28" t="str">
        <f t="shared" si="7"/>
        <v>403</v>
      </c>
      <c r="C190" s="29" t="s">
        <v>503</v>
      </c>
      <c r="D190" s="30" t="s">
        <v>504</v>
      </c>
      <c r="E190" s="28">
        <v>3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6"/>
        <v>MTH</v>
      </c>
      <c r="B191" s="28" t="str">
        <f t="shared" si="7"/>
        <v>100</v>
      </c>
      <c r="C191" s="29" t="s">
        <v>505</v>
      </c>
      <c r="D191" s="30" t="s">
        <v>506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6"/>
        <v>MTH</v>
      </c>
      <c r="B192" s="28" t="str">
        <f t="shared" si="7"/>
        <v>101</v>
      </c>
      <c r="C192" s="29" t="s">
        <v>507</v>
      </c>
      <c r="D192" s="30" t="s">
        <v>508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6"/>
        <v>MTH</v>
      </c>
      <c r="B193" s="28" t="str">
        <f t="shared" si="7"/>
        <v>102</v>
      </c>
      <c r="C193" s="29" t="s">
        <v>509</v>
      </c>
      <c r="D193" s="30" t="s">
        <v>510</v>
      </c>
      <c r="E193" s="28">
        <v>2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6"/>
        <v>MTH</v>
      </c>
      <c r="B194" s="28" t="str">
        <f t="shared" si="7"/>
        <v>103</v>
      </c>
      <c r="C194" s="29" t="s">
        <v>511</v>
      </c>
      <c r="D194" s="30" t="s">
        <v>512</v>
      </c>
      <c r="E194" s="28">
        <v>3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6"/>
        <v>MTH</v>
      </c>
      <c r="B195" s="28" t="str">
        <f t="shared" si="7"/>
        <v>104</v>
      </c>
      <c r="C195" s="29" t="s">
        <v>513</v>
      </c>
      <c r="D195" s="30" t="s">
        <v>514</v>
      </c>
      <c r="E195" s="28">
        <v>4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6"/>
        <v>MTH</v>
      </c>
      <c r="B196" s="28" t="str">
        <f t="shared" si="7"/>
        <v>203</v>
      </c>
      <c r="C196" s="29" t="s">
        <v>515</v>
      </c>
      <c r="D196" s="30" t="s">
        <v>516</v>
      </c>
      <c r="E196" s="28">
        <v>3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6"/>
        <v>MTH</v>
      </c>
      <c r="B197" s="28" t="str">
        <f t="shared" si="7"/>
        <v>233</v>
      </c>
      <c r="C197" s="29" t="s">
        <v>517</v>
      </c>
      <c r="D197" s="30" t="s">
        <v>518</v>
      </c>
      <c r="E197" s="28">
        <v>2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6"/>
        <v>MTH</v>
      </c>
      <c r="B198" s="28" t="str">
        <f t="shared" si="7"/>
        <v>283</v>
      </c>
      <c r="C198" s="29" t="s">
        <v>519</v>
      </c>
      <c r="D198" s="30" t="s">
        <v>520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6"/>
        <v>MTH</v>
      </c>
      <c r="B199" s="28" t="str">
        <f t="shared" si="7"/>
        <v>293</v>
      </c>
      <c r="C199" s="29" t="s">
        <v>521</v>
      </c>
      <c r="D199" s="30" t="s">
        <v>522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6"/>
        <v>MTH</v>
      </c>
      <c r="B200" s="28" t="str">
        <f t="shared" si="7"/>
        <v>554</v>
      </c>
      <c r="C200" s="29" t="s">
        <v>523</v>
      </c>
      <c r="D200" s="30" t="s">
        <v>524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6"/>
        <v>PHY</v>
      </c>
      <c r="B201" s="28" t="str">
        <f t="shared" si="7"/>
        <v>101</v>
      </c>
      <c r="C201" s="29" t="s">
        <v>525</v>
      </c>
      <c r="D201" s="30" t="s">
        <v>526</v>
      </c>
      <c r="E201" s="28">
        <v>3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6"/>
        <v>PHY</v>
      </c>
      <c r="B202" s="28" t="str">
        <f t="shared" si="7"/>
        <v>102</v>
      </c>
      <c r="C202" s="29" t="s">
        <v>527</v>
      </c>
      <c r="D202" s="30" t="s">
        <v>528</v>
      </c>
      <c r="E202" s="28">
        <v>4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6"/>
        <v>PHY</v>
      </c>
      <c r="B203" s="28" t="str">
        <f t="shared" si="7"/>
        <v>142</v>
      </c>
      <c r="C203" s="29" t="s">
        <v>529</v>
      </c>
      <c r="D203" s="30" t="s">
        <v>530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6"/>
        <v>PHY</v>
      </c>
      <c r="B204" s="28" t="str">
        <f t="shared" si="7"/>
        <v>443</v>
      </c>
      <c r="C204" s="29" t="s">
        <v>531</v>
      </c>
      <c r="D204" s="30" t="s">
        <v>532</v>
      </c>
      <c r="E204" s="28">
        <v>1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6"/>
        <v>STA</v>
      </c>
      <c r="B205" s="28" t="str">
        <f t="shared" si="7"/>
        <v>151</v>
      </c>
      <c r="C205" s="29" t="s">
        <v>533</v>
      </c>
      <c r="D205" s="30" t="s">
        <v>534</v>
      </c>
      <c r="E205" s="28">
        <v>3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6"/>
        <v>STA</v>
      </c>
      <c r="B206" s="28">
        <v>277</v>
      </c>
      <c r="C206" s="29" t="s">
        <v>609</v>
      </c>
      <c r="D206" s="30" t="s">
        <v>610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6"/>
        <v>STA</v>
      </c>
      <c r="B207" s="28" t="str">
        <f t="shared" si="7"/>
        <v>212</v>
      </c>
      <c r="C207" s="29" t="s">
        <v>535</v>
      </c>
      <c r="D207" s="30" t="s">
        <v>536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">
        <v>539</v>
      </c>
      <c r="B208" s="28">
        <v>302</v>
      </c>
      <c r="C208" s="29" t="s">
        <v>617</v>
      </c>
      <c r="D208" s="30" t="s">
        <v>618</v>
      </c>
      <c r="E208" s="28">
        <v>2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6"/>
        <v>STA</v>
      </c>
      <c r="B209" s="28" t="str">
        <f t="shared" si="7"/>
        <v>571</v>
      </c>
      <c r="C209" s="29" t="s">
        <v>537</v>
      </c>
      <c r="D209" s="30" t="s">
        <v>538</v>
      </c>
      <c r="E209" s="28">
        <v>2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/>
      <c r="B210" s="28"/>
      <c r="C210" s="29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/>
      <c r="B211" s="28"/>
      <c r="C211" s="29"/>
      <c r="E211" s="28"/>
      <c r="F211" s="28"/>
      <c r="G211" s="28"/>
      <c r="H211" s="28"/>
      <c r="I211" s="28"/>
      <c r="J211" s="28"/>
      <c r="K211" s="28"/>
      <c r="L211" s="28"/>
      <c r="M211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8" dxfId="19" stopIfTrue="1">
      <formula>C8&gt;0</formula>
    </cfRule>
  </conditionalFormatting>
  <conditionalFormatting sqref="D4:D7">
    <cfRule type="expression" priority="7" dxfId="19" stopIfTrue="1">
      <formula>C4&gt;0</formula>
    </cfRule>
  </conditionalFormatting>
  <conditionalFormatting sqref="D8:D142">
    <cfRule type="expression" priority="6" dxfId="19" stopIfTrue="1">
      <formula>C8&gt;0</formula>
    </cfRule>
  </conditionalFormatting>
  <conditionalFormatting sqref="D4:D7">
    <cfRule type="expression" priority="5" dxfId="19" stopIfTrue="1">
      <formula>C4&gt;0</formula>
    </cfRule>
  </conditionalFormatting>
  <conditionalFormatting sqref="D143:D170">
    <cfRule type="expression" priority="4" dxfId="19" stopIfTrue="1">
      <formula>C143&gt;0</formula>
    </cfRule>
  </conditionalFormatting>
  <conditionalFormatting sqref="D175:D209">
    <cfRule type="expression" priority="3" dxfId="19" stopIfTrue="1">
      <formula>C175&gt;0</formula>
    </cfRule>
  </conditionalFormatting>
  <conditionalFormatting sqref="D171:D174">
    <cfRule type="expression" priority="2" dxfId="19" stopIfTrue="1">
      <formula>C171&gt;0</formula>
    </cfRule>
  </conditionalFormatting>
  <conditionalFormatting sqref="D206">
    <cfRule type="expression" priority="1" dxfId="19" stopIfTrue="1">
      <formula>C206&gt;0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2017-10-12T01:14:41Z</cp:lastPrinted>
  <dcterms:created xsi:type="dcterms:W3CDTF">2009-04-20T08:11:00Z</dcterms:created>
  <dcterms:modified xsi:type="dcterms:W3CDTF">2017-10-12T03:07:12Z</dcterms:modified>
  <cp:category/>
  <cp:version/>
  <cp:contentType/>
  <cp:contentStatus/>
</cp:coreProperties>
</file>